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Presse_OeA\01 - Projekte\2019\Rangliste\fertig zum Veröffentlichen\"/>
    </mc:Choice>
  </mc:AlternateContent>
  <bookViews>
    <workbookView xWindow="0" yWindow="240" windowWidth="22770" windowHeight="11580" tabRatio="896"/>
  </bookViews>
  <sheets>
    <sheet name="Rangliste 2019" sheetId="1" r:id="rId1"/>
    <sheet name="Absteiger" sheetId="11" r:id="rId2"/>
    <sheet name="Aufsteiger" sheetId="12" r:id="rId3"/>
    <sheet name="Afrika" sheetId="3" r:id="rId4"/>
    <sheet name="Amerika" sheetId="4" r:id="rId5"/>
    <sheet name="Asien-Pazifik" sheetId="5" r:id="rId6"/>
    <sheet name="Osteuropa und Zentralasien" sheetId="6" r:id="rId7"/>
    <sheet name="Naher Osten und Nordafrika" sheetId="7" r:id="rId8"/>
    <sheet name="EU und Balkan" sheetId="8" r:id="rId9"/>
    <sheet name="Thematische Indikatoren" sheetId="9" r:id="rId10"/>
    <sheet name="Globale Indikatoren" sheetId="10" r:id="rId11"/>
  </sheets>
  <externalReferences>
    <externalReference r:id="rId12"/>
  </externalReferences>
  <definedNames>
    <definedName name="_FilterDatabase" localSheetId="0" hidden="1">'Rangliste 2019'!$A$3:$F$183</definedName>
  </definedNames>
  <calcPr calcId="162913"/>
</workbook>
</file>

<file path=xl/calcChain.xml><?xml version="1.0" encoding="utf-8"?>
<calcChain xmlns="http://schemas.openxmlformats.org/spreadsheetml/2006/main">
  <c r="D60" i="12" l="1"/>
  <c r="D75" i="12"/>
  <c r="D24" i="12"/>
  <c r="D34" i="12"/>
  <c r="D77" i="12"/>
  <c r="D61" i="12"/>
  <c r="D80" i="12"/>
  <c r="D28" i="12"/>
  <c r="D29" i="12"/>
  <c r="D64" i="12"/>
  <c r="D46" i="12"/>
  <c r="D5" i="12"/>
  <c r="D16" i="12"/>
  <c r="D6" i="12"/>
  <c r="D20" i="12"/>
  <c r="D19" i="12"/>
  <c r="D11" i="12"/>
  <c r="D88" i="12"/>
  <c r="D67" i="12"/>
  <c r="D39" i="12"/>
  <c r="D33" i="12"/>
  <c r="D41" i="12"/>
  <c r="D51" i="12"/>
  <c r="D44" i="12"/>
  <c r="D45" i="12"/>
  <c r="D63" i="12"/>
  <c r="D84" i="12"/>
  <c r="D22" i="12"/>
  <c r="D47" i="12"/>
  <c r="D17" i="12"/>
  <c r="D37" i="12"/>
  <c r="D38" i="12"/>
  <c r="D90" i="12"/>
  <c r="D69" i="12"/>
  <c r="D70" i="12"/>
  <c r="D73" i="12" s="1"/>
  <c r="D94" i="12"/>
  <c r="D96" i="12"/>
  <c r="D59" i="12"/>
  <c r="D62" i="12"/>
  <c r="D81" i="12"/>
  <c r="D36" i="12"/>
  <c r="D30" i="12"/>
  <c r="D83" i="12"/>
  <c r="D8" i="12"/>
  <c r="D86" i="12"/>
  <c r="D9" i="12"/>
  <c r="D18" i="12"/>
  <c r="D15" i="12"/>
  <c r="D65" i="12"/>
  <c r="D87" i="12"/>
  <c r="D32" i="12"/>
  <c r="D25" i="12"/>
  <c r="D89" i="12"/>
  <c r="D54" i="12"/>
  <c r="D13" i="12"/>
  <c r="D93" i="12"/>
  <c r="D27" i="12"/>
  <c r="D78" i="12"/>
  <c r="D79" i="12"/>
  <c r="D52" i="12"/>
  <c r="D12" i="12"/>
  <c r="D10" i="12"/>
  <c r="D66" i="12"/>
  <c r="D43" i="12"/>
  <c r="D76" i="12"/>
  <c r="D35" i="12"/>
  <c r="D82" i="12"/>
  <c r="D53" i="12"/>
  <c r="D7" i="12"/>
  <c r="D85" i="12"/>
  <c r="D14" i="12"/>
  <c r="D48" i="12"/>
  <c r="D49" i="12"/>
  <c r="D21" i="12"/>
  <c r="D31" i="12"/>
  <c r="D50" i="12"/>
  <c r="D91" i="12"/>
  <c r="D23" i="12"/>
  <c r="D68" i="12"/>
  <c r="D26" i="12"/>
  <c r="D55" i="12"/>
  <c r="D40" i="12"/>
  <c r="D92" i="12"/>
  <c r="D95" i="12"/>
  <c r="D71" i="12"/>
  <c r="D56" i="12"/>
  <c r="D57" i="12"/>
  <c r="D72" i="12"/>
  <c r="D42" i="12"/>
  <c r="D58" i="12"/>
  <c r="D97" i="12"/>
  <c r="K27" i="8"/>
  <c r="K5" i="8"/>
  <c r="K14" i="8"/>
  <c r="K13" i="8"/>
  <c r="K6" i="8"/>
  <c r="K9" i="8"/>
  <c r="K12" i="8"/>
  <c r="K26" i="8"/>
  <c r="K7" i="8"/>
  <c r="K21" i="8"/>
  <c r="K8" i="8"/>
  <c r="K18" i="8"/>
  <c r="K11" i="8"/>
  <c r="K25" i="8"/>
  <c r="K24" i="8"/>
  <c r="K20" i="8"/>
  <c r="K17" i="8"/>
  <c r="K16" i="8"/>
  <c r="K19" i="8"/>
  <c r="K10" i="8"/>
  <c r="K15" i="8"/>
  <c r="K23" i="8"/>
  <c r="D44" i="8"/>
  <c r="D42" i="8"/>
  <c r="D37" i="8"/>
  <c r="D36" i="8"/>
  <c r="D35" i="8"/>
  <c r="D34" i="8"/>
  <c r="D30" i="8"/>
  <c r="D28" i="8"/>
  <c r="D25" i="8"/>
  <c r="D24" i="8"/>
  <c r="D23" i="8"/>
  <c r="D22" i="8"/>
  <c r="D20" i="8"/>
  <c r="D19" i="8"/>
  <c r="D18" i="8"/>
  <c r="D16" i="8"/>
  <c r="D14" i="8"/>
  <c r="D13" i="8"/>
  <c r="D12" i="8"/>
  <c r="D9" i="8"/>
  <c r="D6" i="8"/>
  <c r="D5" i="8"/>
  <c r="K7" i="7"/>
  <c r="K11" i="7"/>
  <c r="K6" i="7"/>
  <c r="K10" i="7"/>
  <c r="K8" i="7"/>
  <c r="K5" i="7"/>
  <c r="D23" i="7"/>
  <c r="D17" i="7"/>
  <c r="D16" i="7"/>
  <c r="D13" i="7"/>
  <c r="D10" i="7"/>
  <c r="D5" i="7"/>
  <c r="K7" i="6" l="1"/>
  <c r="K11" i="6"/>
  <c r="K12" i="6"/>
  <c r="K8" i="6"/>
  <c r="K6" i="6"/>
  <c r="K5" i="6"/>
  <c r="K9" i="6"/>
  <c r="D13" i="6"/>
  <c r="D12" i="6"/>
  <c r="D5" i="6"/>
  <c r="D11" i="6"/>
  <c r="D14" i="6"/>
  <c r="D7" i="6"/>
  <c r="D6" i="6"/>
  <c r="K26" i="5"/>
  <c r="K25" i="5"/>
  <c r="K24" i="5"/>
  <c r="K23" i="5"/>
  <c r="K22" i="5"/>
  <c r="K21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D32" i="5"/>
  <c r="D23" i="5"/>
  <c r="D20" i="5"/>
  <c r="D14" i="5"/>
  <c r="D11" i="5"/>
  <c r="D8" i="5"/>
  <c r="D37" i="5"/>
  <c r="D33" i="5"/>
  <c r="D15" i="5"/>
  <c r="D6" i="5"/>
  <c r="D10" i="5"/>
  <c r="D26" i="5"/>
  <c r="D24" i="5"/>
  <c r="D13" i="5"/>
  <c r="D12" i="5"/>
  <c r="D18" i="5"/>
  <c r="D17" i="5"/>
  <c r="D9" i="5"/>
  <c r="D22" i="5"/>
  <c r="D19" i="5"/>
  <c r="D49" i="3"/>
  <c r="D46" i="3"/>
  <c r="D44" i="3"/>
  <c r="D11" i="3"/>
  <c r="D51" i="3"/>
  <c r="D45" i="3"/>
  <c r="D37" i="3"/>
  <c r="D10" i="3"/>
  <c r="D31" i="3"/>
  <c r="D4" i="3"/>
  <c r="D47" i="3"/>
  <c r="D9" i="3"/>
  <c r="D5" i="3"/>
  <c r="D43" i="3"/>
  <c r="D41" i="3"/>
  <c r="D8" i="3"/>
  <c r="D48" i="3"/>
  <c r="D18" i="3"/>
  <c r="D17" i="3"/>
  <c r="D29" i="3"/>
  <c r="D16" i="3"/>
  <c r="D22" i="3"/>
  <c r="D30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4" i="3"/>
  <c r="K25" i="3"/>
  <c r="K26" i="3"/>
  <c r="K27" i="3"/>
  <c r="K9" i="4"/>
  <c r="K10" i="4"/>
  <c r="K12" i="4"/>
  <c r="K16" i="4"/>
  <c r="K6" i="4"/>
  <c r="K11" i="4"/>
  <c r="K5" i="4"/>
  <c r="K7" i="4"/>
  <c r="K8" i="4"/>
  <c r="K17" i="4"/>
  <c r="K13" i="4"/>
  <c r="K14" i="4"/>
  <c r="K18" i="4"/>
  <c r="K19" i="4"/>
  <c r="D27" i="4"/>
  <c r="D10" i="4"/>
  <c r="D7" i="4"/>
  <c r="D6" i="4"/>
  <c r="D28" i="4"/>
  <c r="D9" i="4"/>
  <c r="D8" i="4"/>
  <c r="D32" i="4"/>
  <c r="D29" i="4"/>
  <c r="D21" i="4"/>
  <c r="D16" i="4"/>
  <c r="D14" i="4"/>
  <c r="D23" i="4"/>
  <c r="D19" i="4"/>
  <c r="C182" i="1" l="1"/>
  <c r="C181" i="1"/>
  <c r="C177" i="1"/>
  <c r="C176" i="1"/>
  <c r="C172" i="1"/>
  <c r="C168" i="1"/>
  <c r="C167" i="1"/>
  <c r="C165" i="1"/>
  <c r="C163" i="1"/>
  <c r="C162" i="1"/>
  <c r="C161" i="1"/>
  <c r="C160" i="1"/>
  <c r="C159" i="1"/>
  <c r="C158" i="1"/>
  <c r="C157" i="1"/>
  <c r="C156" i="1"/>
  <c r="C155" i="1"/>
  <c r="C154" i="1"/>
  <c r="C150" i="1"/>
  <c r="C147" i="1"/>
  <c r="C142" i="1"/>
  <c r="C139" i="1"/>
  <c r="C138" i="1"/>
  <c r="C133" i="1"/>
  <c r="C132" i="1"/>
  <c r="C129" i="1"/>
  <c r="C127" i="1"/>
  <c r="C126" i="1"/>
  <c r="C125" i="1"/>
  <c r="C119" i="1"/>
  <c r="C115" i="1"/>
  <c r="C114" i="1"/>
  <c r="C113" i="1"/>
  <c r="C112" i="1"/>
  <c r="C109" i="1"/>
  <c r="C102" i="1"/>
  <c r="C101" i="1"/>
  <c r="C98" i="1"/>
  <c r="C95" i="1"/>
  <c r="C88" i="1"/>
  <c r="C87" i="1"/>
  <c r="C86" i="1"/>
  <c r="C83" i="1"/>
  <c r="C82" i="1"/>
  <c r="C79" i="1"/>
  <c r="C78" i="1"/>
  <c r="C77" i="1"/>
  <c r="C75" i="1"/>
  <c r="C74" i="1"/>
  <c r="C73" i="1"/>
  <c r="C72" i="1"/>
  <c r="C70" i="1"/>
  <c r="C68" i="1"/>
  <c r="C67" i="1"/>
  <c r="C64" i="1"/>
  <c r="C63" i="1"/>
  <c r="C58" i="1"/>
  <c r="C57" i="1"/>
  <c r="C55" i="1"/>
  <c r="C54" i="1"/>
  <c r="C52" i="1"/>
  <c r="C48" i="1"/>
  <c r="C47" i="1"/>
  <c r="C46" i="1"/>
  <c r="C45" i="1"/>
  <c r="C44" i="1"/>
  <c r="C42" i="1"/>
  <c r="C41" i="1"/>
  <c r="C40" i="1"/>
  <c r="C39" i="1"/>
  <c r="C36" i="1"/>
  <c r="C35" i="1"/>
  <c r="C33" i="1"/>
  <c r="C32" i="1"/>
  <c r="C29" i="1"/>
  <c r="C28" i="1"/>
  <c r="C27" i="1"/>
  <c r="C26" i="1"/>
  <c r="C25" i="1"/>
  <c r="C23" i="1"/>
  <c r="C22" i="1"/>
  <c r="C21" i="1"/>
  <c r="C20" i="1"/>
  <c r="C18" i="1"/>
  <c r="C16" i="1"/>
  <c r="C15" i="1"/>
  <c r="C14" i="1"/>
  <c r="C13" i="1"/>
  <c r="C10" i="1"/>
  <c r="C8" i="1"/>
  <c r="C5" i="1"/>
  <c r="C4" i="1"/>
</calcChain>
</file>

<file path=xl/sharedStrings.xml><?xml version="1.0" encoding="utf-8"?>
<sst xmlns="http://schemas.openxmlformats.org/spreadsheetml/2006/main" count="1729" uniqueCount="495">
  <si>
    <t>Afghanistan</t>
  </si>
  <si>
    <t>Angola</t>
  </si>
  <si>
    <t>Andorra</t>
  </si>
  <si>
    <t>Burundi</t>
  </si>
  <si>
    <t>Benin</t>
  </si>
  <si>
    <t>Burkina Faso</t>
  </si>
  <si>
    <t>Bahrain</t>
  </si>
  <si>
    <t>Costa Rica</t>
  </si>
  <si>
    <t>Belarus</t>
  </si>
  <si>
    <t>Belize</t>
  </si>
  <si>
    <t>Portugal</t>
  </si>
  <si>
    <t>Brunei</t>
  </si>
  <si>
    <t>Bhutan</t>
  </si>
  <si>
    <t>Botswana</t>
  </si>
  <si>
    <t>Uruguay</t>
  </si>
  <si>
    <t>Chile</t>
  </si>
  <si>
    <t>China</t>
  </si>
  <si>
    <t>Surinam</t>
  </si>
  <si>
    <t>Samoa</t>
  </si>
  <si>
    <t>Namibia</t>
  </si>
  <si>
    <t>Liechtenstein</t>
  </si>
  <si>
    <t>Ghana</t>
  </si>
  <si>
    <t>Ecuador</t>
  </si>
  <si>
    <t>Eritrea</t>
  </si>
  <si>
    <t>Taiwan</t>
  </si>
  <si>
    <t>Gabon</t>
  </si>
  <si>
    <t>Tonga</t>
  </si>
  <si>
    <t>Guinea</t>
  </si>
  <si>
    <t>Gambia</t>
  </si>
  <si>
    <t>Guinea-Bissau</t>
  </si>
  <si>
    <t>USA</t>
  </si>
  <si>
    <t>Senegal</t>
  </si>
  <si>
    <t>Guatemala</t>
  </si>
  <si>
    <t>Guyana</t>
  </si>
  <si>
    <t>Honduras</t>
  </si>
  <si>
    <t>Haiti</t>
  </si>
  <si>
    <t>Mauritius</t>
  </si>
  <si>
    <t>Iran</t>
  </si>
  <si>
    <t>Irak</t>
  </si>
  <si>
    <t>Israel</t>
  </si>
  <si>
    <t>Niger</t>
  </si>
  <si>
    <t>Japan</t>
  </si>
  <si>
    <t>Malawi</t>
  </si>
  <si>
    <t>Kenia</t>
  </si>
  <si>
    <t>Kuwait</t>
  </si>
  <si>
    <t>Laos</t>
  </si>
  <si>
    <t>Liberia</t>
  </si>
  <si>
    <t>Kosovo</t>
  </si>
  <si>
    <t>Togo</t>
  </si>
  <si>
    <t>Sri Lanka</t>
  </si>
  <si>
    <t>Malta</t>
  </si>
  <si>
    <t>Lesotho</t>
  </si>
  <si>
    <t>Panama</t>
  </si>
  <si>
    <t>El Salvador</t>
  </si>
  <si>
    <t>Peru</t>
  </si>
  <si>
    <t>Sierra Leone</t>
  </si>
  <si>
    <t>Mali</t>
  </si>
  <si>
    <t>Myanmar</t>
  </si>
  <si>
    <t>Montenegro</t>
  </si>
  <si>
    <t>Malaysia</t>
  </si>
  <si>
    <t>Paraguay</t>
  </si>
  <si>
    <t>Nigeria</t>
  </si>
  <si>
    <t>Nicaragua</t>
  </si>
  <si>
    <t>Ukraine</t>
  </si>
  <si>
    <t>Nepal</t>
  </si>
  <si>
    <t>Oman</t>
  </si>
  <si>
    <t>Pakistan</t>
  </si>
  <si>
    <t>Ruanda</t>
  </si>
  <si>
    <t>Sudan</t>
  </si>
  <si>
    <t>Singapour</t>
  </si>
  <si>
    <t>Singapur</t>
  </si>
  <si>
    <t>Uganda</t>
  </si>
  <si>
    <t>Somalia</t>
  </si>
  <si>
    <t>Thailand</t>
  </si>
  <si>
    <t>Turkmenistan</t>
  </si>
  <si>
    <t>Venezuela</t>
  </si>
  <si>
    <t>Vietnam</t>
  </si>
  <si>
    <t>Rang</t>
  </si>
  <si>
    <t>Land</t>
  </si>
  <si>
    <t>Rangänderung</t>
  </si>
  <si>
    <t>Vorjahresrang</t>
  </si>
  <si>
    <t>Vorjahrespunktzahl</t>
  </si>
  <si>
    <t>Punktzahl</t>
  </si>
  <si>
    <t>Norwegen</t>
  </si>
  <si>
    <t>Finnland</t>
  </si>
  <si>
    <t>Schweden</t>
  </si>
  <si>
    <t>Niederlande</t>
  </si>
  <si>
    <t>Dänemark</t>
  </si>
  <si>
    <t>Neuseeland</t>
  </si>
  <si>
    <t>Jamaika</t>
  </si>
  <si>
    <t>Belgien</t>
  </si>
  <si>
    <t>Estland</t>
  </si>
  <si>
    <t>Deutschland</t>
  </si>
  <si>
    <t>Island</t>
  </si>
  <si>
    <t>Irland</t>
  </si>
  <si>
    <t>Österreich</t>
  </si>
  <si>
    <t>Luxemburg</t>
  </si>
  <si>
    <t>Kanada</t>
  </si>
  <si>
    <t>Australien</t>
  </si>
  <si>
    <t>Lettland</t>
  </si>
  <si>
    <t>Kap Verde</t>
  </si>
  <si>
    <t>Zypern</t>
  </si>
  <si>
    <t>Spanien</t>
  </si>
  <si>
    <t>Litauen</t>
  </si>
  <si>
    <t>Südafrika</t>
  </si>
  <si>
    <t>Frankreich</t>
  </si>
  <si>
    <t>Slowenien</t>
  </si>
  <si>
    <t>Slowakei</t>
  </si>
  <si>
    <t>Papua-Neuguinea</t>
  </si>
  <si>
    <t>Trinidad und Tobago</t>
  </si>
  <si>
    <t>Tschechien</t>
  </si>
  <si>
    <t>Südkorea</t>
  </si>
  <si>
    <t>Italien</t>
  </si>
  <si>
    <t>Organisation Ostkaribischer Staaten</t>
  </si>
  <si>
    <t>Fidschi</t>
  </si>
  <si>
    <t>Madagaskar</t>
  </si>
  <si>
    <t>Dominikanische Republik</t>
  </si>
  <si>
    <t>Argentinien</t>
  </si>
  <si>
    <t>Komoren</t>
  </si>
  <si>
    <t>Polen</t>
  </si>
  <si>
    <t>Georgien</t>
  </si>
  <si>
    <t>Armenien</t>
  </si>
  <si>
    <t>Kroatien</t>
  </si>
  <si>
    <t>Griechenland</t>
  </si>
  <si>
    <t>Seychellen</t>
  </si>
  <si>
    <t>Mongolei</t>
  </si>
  <si>
    <t>Elfenbeinküste</t>
  </si>
  <si>
    <t>Hongkong</t>
  </si>
  <si>
    <t>Nordzypern</t>
  </si>
  <si>
    <t>Albanien</t>
  </si>
  <si>
    <t>Kirgistan</t>
  </si>
  <si>
    <t>Osttimor</t>
  </si>
  <si>
    <t>Ungarn</t>
  </si>
  <si>
    <t>Serbien</t>
  </si>
  <si>
    <t>Mauritanien</t>
  </si>
  <si>
    <t>Mazedonien</t>
  </si>
  <si>
    <t>Malediven</t>
  </si>
  <si>
    <t>Libanon</t>
  </si>
  <si>
    <t>Brasilien</t>
  </si>
  <si>
    <t>Äthiopien</t>
  </si>
  <si>
    <t>Bulgarien</t>
  </si>
  <si>
    <t>Bolivien</t>
  </si>
  <si>
    <t>Gabun</t>
  </si>
  <si>
    <t>Tansania</t>
  </si>
  <si>
    <t>Sambia</t>
  </si>
  <si>
    <t>Tschad</t>
  </si>
  <si>
    <t>Indonesien</t>
  </si>
  <si>
    <t>Simbabwe</t>
  </si>
  <si>
    <t>Katar</t>
  </si>
  <si>
    <t>Kolumbien</t>
  </si>
  <si>
    <t>Kamerun</t>
  </si>
  <si>
    <t>Jordanien</t>
  </si>
  <si>
    <t>Philippinen</t>
  </si>
  <si>
    <t>Marokko</t>
  </si>
  <si>
    <t>Palästinensische Gebiete</t>
  </si>
  <si>
    <t>Südsudan</t>
  </si>
  <si>
    <t>Indien</t>
  </si>
  <si>
    <t>Algerien</t>
  </si>
  <si>
    <t>Kambodscha</t>
  </si>
  <si>
    <t>Mexiko</t>
  </si>
  <si>
    <t>Russland</t>
  </si>
  <si>
    <t>Swasiland</t>
  </si>
  <si>
    <t>Bangladesch</t>
  </si>
  <si>
    <t>Kasachstan</t>
  </si>
  <si>
    <t>Usbekistan</t>
  </si>
  <si>
    <t>Tadschikistan</t>
  </si>
  <si>
    <t>Libyen</t>
  </si>
  <si>
    <t>Ägypten</t>
  </si>
  <si>
    <t>Äquatorialguinea</t>
  </si>
  <si>
    <t>Demokratische Republik Kongo</t>
  </si>
  <si>
    <t>Aserbaidschan</t>
  </si>
  <si>
    <t>Jemen</t>
  </si>
  <si>
    <t>Kuba</t>
  </si>
  <si>
    <t>Saudi-Arabien</t>
  </si>
  <si>
    <t>Syrien</t>
  </si>
  <si>
    <t>Nordkorea</t>
  </si>
  <si>
    <t>Dschibuti</t>
  </si>
  <si>
    <t>Schweiz</t>
  </si>
  <si>
    <t xml:space="preserve">Vereinigte Arabische Emirate </t>
  </si>
  <si>
    <t>Republik Kongo</t>
  </si>
  <si>
    <t>Bosnien und Herzegowina</t>
  </si>
  <si>
    <t>Großbritannien</t>
  </si>
  <si>
    <t>Republik Moldau</t>
  </si>
  <si>
    <t>Rangliste der Pressefreiheit 2019</t>
  </si>
  <si>
    <t>Rumänien</t>
  </si>
  <si>
    <t>Tunesien</t>
  </si>
  <si>
    <t>Zentralafrikanische Republik</t>
  </si>
  <si>
    <t>Türkei</t>
  </si>
  <si>
    <t>Aufsteiger</t>
  </si>
  <si>
    <t>Absteiger</t>
  </si>
  <si>
    <t>DR Kongo</t>
  </si>
  <si>
    <t>Mosambik</t>
  </si>
  <si>
    <t>Kongo</t>
  </si>
  <si>
    <t>Rang-änderung</t>
  </si>
  <si>
    <t>Rangliste der Pressefreiheit 2019 - Afrika</t>
  </si>
  <si>
    <t>Rangliste der Pressefreiheit 2019 - Amerika</t>
  </si>
  <si>
    <t>Rangliste der Pressefreiheit 2019 - Asien-Pazifik</t>
  </si>
  <si>
    <t>Moldau</t>
  </si>
  <si>
    <t>Rangliste der Pressefreiheit 2019 - Osteuropa und Zentralasien</t>
  </si>
  <si>
    <t>Vereinigte Arabische Emirate</t>
  </si>
  <si>
    <t>Rangliste der Pressefreiheit 2019 - Naher Osten und Nordafrika</t>
  </si>
  <si>
    <t>Bosnien-Herzegowina</t>
  </si>
  <si>
    <t>Rangliste der Pressefreiheit 2019 - Aufsteiger</t>
  </si>
  <si>
    <t>Rep Kongo</t>
  </si>
  <si>
    <t>Rumänia</t>
  </si>
  <si>
    <t>Stland</t>
  </si>
  <si>
    <t>Mauretanien</t>
  </si>
  <si>
    <t>ISO</t>
  </si>
  <si>
    <t>Punktzahl Übergriffe</t>
  </si>
  <si>
    <t>Punktzahl Medienvielfalt</t>
  </si>
  <si>
    <t>Punktzahl Unabhängigkeit</t>
  </si>
  <si>
    <t>Punktzahl Arbeitsumfeld</t>
  </si>
  <si>
    <t>Punktzahl Rechtsrahmen</t>
  </si>
  <si>
    <t>Punktzahl Transparenz</t>
  </si>
  <si>
    <t>Punktzahl Infrastruktur</t>
  </si>
  <si>
    <t>PUNKTZAHL FINAL</t>
  </si>
  <si>
    <t>NOR</t>
  </si>
  <si>
    <t>SWE</t>
  </si>
  <si>
    <t>NLD</t>
  </si>
  <si>
    <t>FIN</t>
  </si>
  <si>
    <t>CHE</t>
  </si>
  <si>
    <t>JAM</t>
  </si>
  <si>
    <t>BEL</t>
  </si>
  <si>
    <t>NZL</t>
  </si>
  <si>
    <t>DNK</t>
  </si>
  <si>
    <t>CRI</t>
  </si>
  <si>
    <t>AUT</t>
  </si>
  <si>
    <t>EST</t>
  </si>
  <si>
    <t>ISL</t>
  </si>
  <si>
    <t>PRT</t>
  </si>
  <si>
    <t>DEU</t>
  </si>
  <si>
    <t>IRL</t>
  </si>
  <si>
    <t>LUX</t>
  </si>
  <si>
    <t>CAN</t>
  </si>
  <si>
    <t>AUS</t>
  </si>
  <si>
    <t>URY</t>
  </si>
  <si>
    <t>SUR</t>
  </si>
  <si>
    <t>WSM</t>
  </si>
  <si>
    <t>GHA</t>
  </si>
  <si>
    <t>LVA</t>
  </si>
  <si>
    <t>CYP</t>
  </si>
  <si>
    <t>NAM</t>
  </si>
  <si>
    <t>SVK</t>
  </si>
  <si>
    <t>ZAF</t>
  </si>
  <si>
    <t>CPV</t>
  </si>
  <si>
    <t>LIE</t>
  </si>
  <si>
    <t>ESP</t>
  </si>
  <si>
    <t>SVN</t>
  </si>
  <si>
    <t>FRA</t>
  </si>
  <si>
    <t>CZE</t>
  </si>
  <si>
    <t>XCD</t>
  </si>
  <si>
    <t>LTU</t>
  </si>
  <si>
    <t>AND</t>
  </si>
  <si>
    <t>CHL</t>
  </si>
  <si>
    <t>TTO</t>
  </si>
  <si>
    <t>GBR</t>
  </si>
  <si>
    <t>BFA</t>
  </si>
  <si>
    <t>TWN</t>
  </si>
  <si>
    <t>KOR</t>
  </si>
  <si>
    <t>ROU</t>
  </si>
  <si>
    <t>ITA</t>
  </si>
  <si>
    <t>BLZ</t>
  </si>
  <si>
    <t>BWA</t>
  </si>
  <si>
    <t>COM</t>
  </si>
  <si>
    <t>SEN</t>
  </si>
  <si>
    <t>TON</t>
  </si>
  <si>
    <t>ARG</t>
  </si>
  <si>
    <t>PNG</t>
  </si>
  <si>
    <t>MDG</t>
  </si>
  <si>
    <t>GUY</t>
  </si>
  <si>
    <t>MUS</t>
  </si>
  <si>
    <t>FJI</t>
  </si>
  <si>
    <t>POL</t>
  </si>
  <si>
    <t>DOM</t>
  </si>
  <si>
    <t>HTI</t>
  </si>
  <si>
    <t>GEO</t>
  </si>
  <si>
    <t>BIH</t>
  </si>
  <si>
    <t>NER</t>
  </si>
  <si>
    <t>MWI</t>
  </si>
  <si>
    <t>MLT</t>
  </si>
  <si>
    <t>SLV</t>
  </si>
  <si>
    <t>JPN</t>
  </si>
  <si>
    <t>LSO</t>
  </si>
  <si>
    <t>HRV</t>
  </si>
  <si>
    <t>HKG</t>
  </si>
  <si>
    <t>MNG</t>
  </si>
  <si>
    <t>MRT</t>
  </si>
  <si>
    <t>HUN</t>
  </si>
  <si>
    <t>GRC</t>
  </si>
  <si>
    <t>ALB</t>
  </si>
  <si>
    <t>SRB</t>
  </si>
  <si>
    <t>CTU</t>
  </si>
  <si>
    <t>XKO</t>
  </si>
  <si>
    <t>SLE</t>
  </si>
  <si>
    <t>ARM</t>
  </si>
  <si>
    <t>MDA</t>
  </si>
  <si>
    <t>CIV</t>
  </si>
  <si>
    <t>GNB</t>
  </si>
  <si>
    <t>BEN</t>
  </si>
  <si>
    <t>SYC</t>
  </si>
  <si>
    <t>TGO</t>
  </si>
  <si>
    <t>ISR</t>
  </si>
  <si>
    <t>PER</t>
  </si>
  <si>
    <t>LBR</t>
  </si>
  <si>
    <t>NIC</t>
  </si>
  <si>
    <t>PAN</t>
  </si>
  <si>
    <t>ECU</t>
  </si>
  <si>
    <t>TZA</t>
  </si>
  <si>
    <t>BTN</t>
  </si>
  <si>
    <t>TLS</t>
  </si>
  <si>
    <t>KEN</t>
  </si>
  <si>
    <t>TUN</t>
  </si>
  <si>
    <t>KGZ</t>
  </si>
  <si>
    <t>MOZ</t>
  </si>
  <si>
    <t>LBN</t>
  </si>
  <si>
    <t>UKR</t>
  </si>
  <si>
    <t>BRA</t>
  </si>
  <si>
    <t>MNE</t>
  </si>
  <si>
    <t>GIN</t>
  </si>
  <si>
    <t>KWT</t>
  </si>
  <si>
    <t>NPL</t>
  </si>
  <si>
    <t>PRY</t>
  </si>
  <si>
    <t>GAB</t>
  </si>
  <si>
    <t>MKD</t>
  </si>
  <si>
    <t>BOL</t>
  </si>
  <si>
    <t>BGR</t>
  </si>
  <si>
    <t>CAF</t>
  </si>
  <si>
    <t>ZMB</t>
  </si>
  <si>
    <t>COG</t>
  </si>
  <si>
    <t>MLI</t>
  </si>
  <si>
    <t>GTM</t>
  </si>
  <si>
    <t>UGA</t>
  </si>
  <si>
    <t>AFG</t>
  </si>
  <si>
    <t>NGA</t>
  </si>
  <si>
    <t>MDV</t>
  </si>
  <si>
    <t>AGO</t>
  </si>
  <si>
    <t>GMB</t>
  </si>
  <si>
    <t>TCD</t>
  </si>
  <si>
    <t>IDN</t>
  </si>
  <si>
    <t>QAT</t>
  </si>
  <si>
    <t>ZWE</t>
  </si>
  <si>
    <t>OMN</t>
  </si>
  <si>
    <t>ARE</t>
  </si>
  <si>
    <t>CMR</t>
  </si>
  <si>
    <t>COL</t>
  </si>
  <si>
    <t>LKA</t>
  </si>
  <si>
    <t>JOR</t>
  </si>
  <si>
    <t>PHL</t>
  </si>
  <si>
    <t>PSE</t>
  </si>
  <si>
    <t>MAR</t>
  </si>
  <si>
    <t>DZA</t>
  </si>
  <si>
    <t>MMR</t>
  </si>
  <si>
    <t>IND</t>
  </si>
  <si>
    <t>PAK</t>
  </si>
  <si>
    <t>THA</t>
  </si>
  <si>
    <t>HND</t>
  </si>
  <si>
    <t>KHM</t>
  </si>
  <si>
    <t>VEN</t>
  </si>
  <si>
    <t>SSD</t>
  </si>
  <si>
    <t>MYS</t>
  </si>
  <si>
    <t>BGD</t>
  </si>
  <si>
    <t>MEX</t>
  </si>
  <si>
    <t>RUS</t>
  </si>
  <si>
    <t>TJK</t>
  </si>
  <si>
    <t>ETH</t>
  </si>
  <si>
    <t>SGP</t>
  </si>
  <si>
    <t>SWZ</t>
  </si>
  <si>
    <t>BRN</t>
  </si>
  <si>
    <t>COD</t>
  </si>
  <si>
    <t>BLR</t>
  </si>
  <si>
    <t>RWA</t>
  </si>
  <si>
    <t>TUR</t>
  </si>
  <si>
    <t>KAZ</t>
  </si>
  <si>
    <t>BDI</t>
  </si>
  <si>
    <t>IRQ</t>
  </si>
  <si>
    <t>EGY</t>
  </si>
  <si>
    <t>LBY</t>
  </si>
  <si>
    <t>AZE</t>
  </si>
  <si>
    <t>IRN</t>
  </si>
  <si>
    <t>UZB</t>
  </si>
  <si>
    <t>BHR</t>
  </si>
  <si>
    <t>YEM</t>
  </si>
  <si>
    <t>SOM</t>
  </si>
  <si>
    <t>SAU</t>
  </si>
  <si>
    <t>LAO</t>
  </si>
  <si>
    <t>GNQ</t>
  </si>
  <si>
    <t>CUB</t>
  </si>
  <si>
    <t>DJI</t>
  </si>
  <si>
    <t>SDN</t>
  </si>
  <si>
    <t>VNM</t>
  </si>
  <si>
    <t>CHN</t>
  </si>
  <si>
    <t>SYR</t>
  </si>
  <si>
    <t>TKM</t>
  </si>
  <si>
    <t>ERI</t>
  </si>
  <si>
    <t>PRK</t>
  </si>
  <si>
    <t>Afrika</t>
  </si>
  <si>
    <t>Amerika</t>
  </si>
  <si>
    <t>Asien-Pazifik</t>
  </si>
  <si>
    <t>Osteuropa und Zentralasien</t>
  </si>
  <si>
    <t>Naher Osten und Nordafrika</t>
  </si>
  <si>
    <t>EU und Balkan</t>
  </si>
  <si>
    <t>Medienvielfalt</t>
  </si>
  <si>
    <t>Unabhängigkeit</t>
  </si>
  <si>
    <t>Arbeitsumfeld</t>
  </si>
  <si>
    <t>Rechtsrahmen</t>
  </si>
  <si>
    <t>Transparenz</t>
  </si>
  <si>
    <t>Infrastruktur</t>
  </si>
  <si>
    <t>Rangliste der Pressefreiheit 2019 - thematische Indikatoren</t>
  </si>
  <si>
    <t>vs 2018</t>
  </si>
  <si>
    <t>-2,0%</t>
  </si>
  <si>
    <t>-3,0%</t>
  </si>
  <si>
    <t>4,5%</t>
  </si>
  <si>
    <t>2,8%</t>
  </si>
  <si>
    <t>3,7%</t>
  </si>
  <si>
    <t>2,5%</t>
  </si>
  <si>
    <t>4,2%</t>
  </si>
  <si>
    <t>-0,4%</t>
  </si>
  <si>
    <t>-1,4%</t>
  </si>
  <si>
    <t>3,1%</t>
  </si>
  <si>
    <t>4,7%</t>
  </si>
  <si>
    <t>0,9%</t>
  </si>
  <si>
    <t>1,2%</t>
  </si>
  <si>
    <t>-1,3%</t>
  </si>
  <si>
    <t>-1,6%</t>
  </si>
  <si>
    <t>1,3%</t>
  </si>
  <si>
    <t>-2,7%</t>
  </si>
  <si>
    <t>-6,2%</t>
  </si>
  <si>
    <t>-18,8%</t>
  </si>
  <si>
    <t>1,7%</t>
  </si>
  <si>
    <t>-0,2%</t>
  </si>
  <si>
    <t>6,0%</t>
  </si>
  <si>
    <t>6,4%</t>
  </si>
  <si>
    <t>16,2%</t>
  </si>
  <si>
    <t>-9,7%</t>
  </si>
  <si>
    <t>2,0%</t>
  </si>
  <si>
    <t>3,2%</t>
  </si>
  <si>
    <t>5,4%</t>
  </si>
  <si>
    <t>3,8%</t>
  </si>
  <si>
    <t>9,6%</t>
  </si>
  <si>
    <t>3,5%</t>
  </si>
  <si>
    <t>0,1%</t>
  </si>
  <si>
    <t>4,9%</t>
  </si>
  <si>
    <t>0,0%</t>
  </si>
  <si>
    <t>4,8%</t>
  </si>
  <si>
    <t>0,8%</t>
  </si>
  <si>
    <t>-5,2%</t>
  </si>
  <si>
    <t>-0,1%</t>
  </si>
  <si>
    <t>3,4%</t>
  </si>
  <si>
    <t>5,7%</t>
  </si>
  <si>
    <t>-8,5%</t>
  </si>
  <si>
    <t>3,3%</t>
  </si>
  <si>
    <t>0,2%</t>
  </si>
  <si>
    <t>1,9%</t>
  </si>
  <si>
    <t>-4,1%</t>
  </si>
  <si>
    <t>-2,4%</t>
  </si>
  <si>
    <t>10,3%</t>
  </si>
  <si>
    <t>11,3%</t>
  </si>
  <si>
    <t>-3,1%</t>
  </si>
  <si>
    <t>-2,3%</t>
  </si>
  <si>
    <t>2,6%</t>
  </si>
  <si>
    <t>-7,8%</t>
  </si>
  <si>
    <t>-11,1%</t>
  </si>
  <si>
    <t>1,6%</t>
  </si>
  <si>
    <t>-4,2%</t>
  </si>
  <si>
    <t>10,9%</t>
  </si>
  <si>
    <t>-7,1%</t>
  </si>
  <si>
    <t>-12,7%</t>
  </si>
  <si>
    <t>1,5%</t>
  </si>
  <si>
    <t>9,0%</t>
  </si>
  <si>
    <t>-6,6%</t>
  </si>
  <si>
    <t>6,1%</t>
  </si>
  <si>
    <t>11,6%</t>
  </si>
  <si>
    <t>0,6%</t>
  </si>
  <si>
    <t>2,3%</t>
  </si>
  <si>
    <t>17,9%</t>
  </si>
  <si>
    <t>0,7%</t>
  </si>
  <si>
    <t>-11,7%</t>
  </si>
  <si>
    <t>Weltregion</t>
  </si>
  <si>
    <t>Indikator 2019</t>
  </si>
  <si>
    <t>Indikator 2018</t>
  </si>
  <si>
    <t>Indikator 2017</t>
  </si>
  <si>
    <t>Indikator 2016</t>
  </si>
  <si>
    <t>Indikator 2015</t>
  </si>
  <si>
    <t>Indikator 2014</t>
  </si>
  <si>
    <t>Weltweiter Indikator</t>
  </si>
  <si>
    <t>Indikator 2013</t>
  </si>
  <si>
    <t>Entwicklung ab 2013</t>
  </si>
  <si>
    <t>Gesamt</t>
  </si>
  <si>
    <t>Weltweit</t>
  </si>
  <si>
    <t>Thematische Indikatoren 2019</t>
  </si>
  <si>
    <t>Entwicklung 2019 im Vergleich zu 2018</t>
  </si>
  <si>
    <t>Entwicklung 2019 im Vergleich zu 2017</t>
  </si>
  <si>
    <t>Rangliste der Pressefreiheit 2019 - Absteiger</t>
  </si>
  <si>
    <t>Rangliste der Pressefreiheit 2019 - Globale Indikatoren</t>
  </si>
  <si>
    <r>
      <rPr>
        <b/>
        <sz val="11"/>
        <color rgb="FF000000"/>
        <rFont val="Calibri"/>
      </rPr>
      <t>Wording</t>
    </r>
    <r>
      <rPr>
        <sz val="11"/>
        <color rgb="FF000000"/>
        <rFont val="Calibri"/>
      </rPr>
      <t xml:space="preserve"> : Der Gesamtindex verschlechterte sich zwischen 2018 und 2019 um 0,5%. 11% in 5 Jahren (Rangliste 2014). 13% seit der Berechnung der Rangliste im Jahr 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</si>
</sst>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29">
    <font>
      <sz val="10"/>
      <color rgb="FF000000"/>
      <name val="Arial"/>
    </font>
    <font>
      <sz val="10"/>
      <name val="Arial"/>
      <family val="2"/>
    </font>
    <font>
      <sz val="10"/>
      <name val="&quot;MS Sans Serif&quot;"/>
    </font>
    <font>
      <sz val="10"/>
      <color rgb="FFFF0000"/>
      <name val="&quot;MS Sans Serif&quot;"/>
    </font>
    <font>
      <sz val="10"/>
      <color rgb="FF000000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Calibri"/>
      <scheme val="minor"/>
    </font>
    <font>
      <b/>
      <sz val="18"/>
      <color theme="1"/>
      <name val="Calibri"/>
      <family val="2"/>
      <scheme val="minor"/>
    </font>
    <font>
      <sz val="10"/>
      <color theme="0"/>
      <name val="&quot;MS Sans Serif&quot;"/>
    </font>
    <font>
      <b/>
      <sz val="11"/>
      <color rgb="FF000000"/>
      <name val="Arial"/>
      <family val="2"/>
    </font>
    <font>
      <sz val="11"/>
      <name val="MS Sans Serif"/>
      <family val="2"/>
    </font>
    <font>
      <sz val="18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0"/>
      <name val="MS Sans Serif"/>
    </font>
    <font>
      <sz val="11"/>
      <name val="Calibri"/>
      <family val="2"/>
      <scheme val="minor"/>
    </font>
    <font>
      <sz val="10"/>
      <name val="Arial"/>
    </font>
    <font>
      <sz val="11"/>
      <color rgb="FF000000"/>
      <name val="Calibri"/>
    </font>
    <font>
      <sz val="11"/>
      <name val="Calibri"/>
    </font>
    <font>
      <b/>
      <sz val="11"/>
      <color rgb="FF000000"/>
      <name val="Calibri"/>
    </font>
    <font>
      <b/>
      <sz val="10"/>
      <name val="Open Sans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20"/>
      <color rgb="FF000000"/>
      <name val="Calibri"/>
      <family val="2"/>
    </font>
    <font>
      <sz val="18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0000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00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ED7D31"/>
      </patternFill>
    </fill>
    <fill>
      <patternFill patternType="solid">
        <fgColor rgb="FFFF0000"/>
        <bgColor rgb="FFED7D31"/>
      </patternFill>
    </fill>
    <fill>
      <patternFill patternType="solid">
        <fgColor theme="0"/>
        <bgColor rgb="FFD9E2F3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7" fillId="0" borderId="0"/>
    <xf numFmtId="0" fontId="20" fillId="0" borderId="0"/>
  </cellStyleXfs>
  <cellXfs count="8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/>
    <xf numFmtId="0" fontId="5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1" fillId="4" borderId="1" xfId="0" applyFont="1" applyFill="1" applyBorder="1" applyAlignment="1">
      <alignment horizontal="center"/>
    </xf>
    <xf numFmtId="0" fontId="12" fillId="0" borderId="0" xfId="0" applyFont="1"/>
    <xf numFmtId="0" fontId="13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4" borderId="3" xfId="0" applyFont="1" applyFill="1" applyBorder="1" applyAlignment="1">
      <alignment horizontal="center" vertical="center" wrapText="1"/>
    </xf>
    <xf numFmtId="0" fontId="15" fillId="0" borderId="0" xfId="0" applyFont="1"/>
    <xf numFmtId="0" fontId="0" fillId="0" borderId="0" xfId="0" applyAlignment="1"/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 wrapText="1"/>
    </xf>
    <xf numFmtId="0" fontId="0" fillId="0" borderId="3" xfId="0" applyBorder="1"/>
    <xf numFmtId="2" fontId="0" fillId="0" borderId="3" xfId="0" applyNumberFormat="1" applyBorder="1"/>
    <xf numFmtId="0" fontId="0" fillId="0" borderId="3" xfId="0" applyFont="1" applyBorder="1"/>
    <xf numFmtId="0" fontId="18" fillId="6" borderId="3" xfId="0" applyFont="1" applyFill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20" fillId="0" borderId="0" xfId="2" applyFont="1" applyAlignment="1"/>
    <xf numFmtId="0" fontId="20" fillId="0" borderId="1" xfId="2" applyFont="1" applyBorder="1"/>
    <xf numFmtId="9" fontId="20" fillId="0" borderId="0" xfId="2" applyNumberFormat="1" applyFont="1"/>
    <xf numFmtId="0" fontId="20" fillId="0" borderId="12" xfId="2" applyFont="1" applyBorder="1" applyAlignment="1">
      <alignment horizontal="center"/>
    </xf>
    <xf numFmtId="0" fontId="23" fillId="0" borderId="1" xfId="2" applyFont="1" applyBorder="1"/>
    <xf numFmtId="2" fontId="23" fillId="0" borderId="1" xfId="2" applyNumberFormat="1" applyFont="1" applyBorder="1" applyAlignment="1">
      <alignment horizontal="center"/>
    </xf>
    <xf numFmtId="0" fontId="20" fillId="0" borderId="13" xfId="2" applyFont="1" applyBorder="1"/>
    <xf numFmtId="165" fontId="20" fillId="0" borderId="1" xfId="2" applyNumberFormat="1" applyFont="1" applyBorder="1"/>
    <xf numFmtId="1" fontId="20" fillId="0" borderId="16" xfId="2" applyNumberFormat="1" applyFont="1" applyBorder="1"/>
    <xf numFmtId="0" fontId="20" fillId="0" borderId="16" xfId="2" applyFont="1" applyBorder="1"/>
    <xf numFmtId="0" fontId="20" fillId="0" borderId="17" xfId="2" applyFont="1" applyBorder="1"/>
    <xf numFmtId="0" fontId="24" fillId="7" borderId="9" xfId="2" applyFont="1" applyFill="1" applyBorder="1"/>
    <xf numFmtId="0" fontId="24" fillId="7" borderId="10" xfId="2" applyFont="1" applyFill="1" applyBorder="1"/>
    <xf numFmtId="0" fontId="24" fillId="7" borderId="0" xfId="2" applyFont="1" applyFill="1" applyBorder="1"/>
    <xf numFmtId="0" fontId="24" fillId="7" borderId="11" xfId="2" applyFont="1" applyFill="1" applyBorder="1"/>
    <xf numFmtId="0" fontId="24" fillId="7" borderId="2" xfId="2" applyFont="1" applyFill="1" applyBorder="1" applyAlignment="1"/>
    <xf numFmtId="0" fontId="24" fillId="7" borderId="5" xfId="2" applyFont="1" applyFill="1" applyBorder="1" applyAlignment="1"/>
    <xf numFmtId="0" fontId="20" fillId="9" borderId="1" xfId="2" applyFont="1" applyFill="1" applyBorder="1" applyAlignment="1">
      <alignment horizontal="right"/>
    </xf>
    <xf numFmtId="0" fontId="20" fillId="10" borderId="1" xfId="2" applyFont="1" applyFill="1" applyBorder="1" applyAlignment="1">
      <alignment horizontal="right"/>
    </xf>
    <xf numFmtId="0" fontId="20" fillId="10" borderId="5" xfId="2" applyFont="1" applyFill="1" applyBorder="1" applyAlignment="1">
      <alignment horizontal="right"/>
    </xf>
    <xf numFmtId="0" fontId="20" fillId="9" borderId="5" xfId="2" applyFont="1" applyFill="1" applyBorder="1" applyAlignment="1">
      <alignment horizontal="right"/>
    </xf>
    <xf numFmtId="0" fontId="20" fillId="11" borderId="2" xfId="2" applyFont="1" applyFill="1" applyBorder="1" applyAlignment="1"/>
    <xf numFmtId="0" fontId="20" fillId="11" borderId="1" xfId="2" applyFont="1" applyFill="1" applyBorder="1" applyAlignment="1"/>
    <xf numFmtId="0" fontId="20" fillId="11" borderId="5" xfId="2" applyFont="1" applyFill="1" applyBorder="1" applyAlignment="1"/>
    <xf numFmtId="0" fontId="26" fillId="11" borderId="2" xfId="2" applyFont="1" applyFill="1" applyBorder="1" applyAlignment="1"/>
    <xf numFmtId="0" fontId="25" fillId="8" borderId="2" xfId="2" applyFont="1" applyFill="1" applyBorder="1" applyAlignment="1"/>
    <xf numFmtId="0" fontId="25" fillId="8" borderId="1" xfId="2" applyFont="1" applyFill="1" applyBorder="1"/>
    <xf numFmtId="2" fontId="20" fillId="9" borderId="1" xfId="2" applyNumberFormat="1" applyFont="1" applyFill="1" applyBorder="1"/>
    <xf numFmtId="164" fontId="20" fillId="3" borderId="1" xfId="2" applyNumberFormat="1" applyFont="1" applyFill="1" applyBorder="1"/>
    <xf numFmtId="0" fontId="20" fillId="8" borderId="1" xfId="2" applyFont="1" applyFill="1" applyBorder="1"/>
    <xf numFmtId="2" fontId="20" fillId="8" borderId="1" xfId="2" applyNumberFormat="1" applyFont="1" applyFill="1" applyBorder="1"/>
    <xf numFmtId="164" fontId="20" fillId="9" borderId="1" xfId="2" applyNumberFormat="1" applyFont="1" applyFill="1" applyBorder="1"/>
    <xf numFmtId="164" fontId="20" fillId="8" borderId="1" xfId="2" applyNumberFormat="1" applyFont="1" applyFill="1" applyBorder="1"/>
    <xf numFmtId="0" fontId="25" fillId="11" borderId="1" xfId="2" applyFont="1" applyFill="1" applyBorder="1"/>
    <xf numFmtId="1" fontId="20" fillId="12" borderId="1" xfId="2" applyNumberFormat="1" applyFont="1" applyFill="1" applyBorder="1"/>
    <xf numFmtId="0" fontId="24" fillId="7" borderId="1" xfId="2" applyFont="1" applyFill="1" applyBorder="1"/>
    <xf numFmtId="0" fontId="24" fillId="13" borderId="1" xfId="2" applyFont="1" applyFill="1" applyBorder="1"/>
    <xf numFmtId="0" fontId="25" fillId="0" borderId="0" xfId="2" applyFont="1" applyAlignment="1"/>
    <xf numFmtId="0" fontId="26" fillId="0" borderId="0" xfId="2" applyFont="1" applyAlignment="1"/>
    <xf numFmtId="0" fontId="20" fillId="9" borderId="1" xfId="2" applyFont="1" applyFill="1" applyBorder="1" applyAlignment="1"/>
    <xf numFmtId="0" fontId="20" fillId="9" borderId="5" xfId="2" applyFont="1" applyFill="1" applyBorder="1" applyAlignment="1"/>
    <xf numFmtId="0" fontId="27" fillId="0" borderId="0" xfId="2" applyFont="1" applyAlignment="1"/>
    <xf numFmtId="0" fontId="20" fillId="0" borderId="6" xfId="2" applyFont="1" applyBorder="1" applyAlignment="1"/>
    <xf numFmtId="0" fontId="21" fillId="0" borderId="7" xfId="2" applyFont="1" applyBorder="1" applyAlignment="1"/>
    <xf numFmtId="0" fontId="21" fillId="0" borderId="8" xfId="2" applyFont="1" applyBorder="1" applyAlignment="1"/>
    <xf numFmtId="1" fontId="22" fillId="14" borderId="16" xfId="2" applyNumberFormat="1" applyFont="1" applyFill="1" applyBorder="1" applyAlignment="1">
      <alignment horizontal="center"/>
    </xf>
    <xf numFmtId="0" fontId="28" fillId="0" borderId="0" xfId="0" applyFont="1"/>
    <xf numFmtId="0" fontId="26" fillId="8" borderId="1" xfId="2" applyFont="1" applyFill="1" applyBorder="1"/>
    <xf numFmtId="0" fontId="1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4" fillId="7" borderId="14" xfId="2" applyFont="1" applyFill="1" applyBorder="1" applyAlignment="1">
      <alignment horizontal="center"/>
    </xf>
    <xf numFmtId="0" fontId="24" fillId="4" borderId="15" xfId="2" applyFont="1" applyFill="1" applyBorder="1"/>
  </cellXfs>
  <cellStyles count="3">
    <cellStyle name="Normal 2" xfId="1"/>
    <cellStyle name="Standard" xfId="0" builtinId="0"/>
    <cellStyle name="Standard 2" xfId="2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rgb="FFFF0000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0" i="0">
                <a:solidFill>
                  <a:srgbClr val="595959"/>
                </a:solidFill>
                <a:latin typeface="Calibri"/>
              </a:defRPr>
            </a:pPr>
            <a:r>
              <a:rPr lang="de-DE"/>
              <a:t>Entwicklungen der Weltregionen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1.0030361406724395E-2"/>
          <c:y val="0.10499646142958245"/>
          <c:w val="0.80669322510458163"/>
          <c:h val="0.83937846327212773"/>
        </c:manualLayout>
      </c:layout>
      <c:lineChart>
        <c:grouping val="standard"/>
        <c:varyColors val="1"/>
        <c:ser>
          <c:idx val="0"/>
          <c:order val="0"/>
          <c:tx>
            <c:strRef>
              <c:f>'[1]Indices Zone'!$B$18</c:f>
              <c:strCache>
                <c:ptCount val="1"/>
                <c:pt idx="0">
                  <c:v>#BEZUG!</c:v>
                </c:pt>
              </c:strCache>
            </c:strRef>
          </c:tx>
          <c:spPr>
            <a:ln w="28575" cmpd="sng">
              <a:solidFill>
                <a:srgbClr val="4472C4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4472C4"/>
              </a:solidFill>
              <a:ln cmpd="sng">
                <a:solidFill>
                  <a:srgbClr val="4472C4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solidFill>
                      <a:srgbClr val="40404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'[1]Indices Zone'!$C$17:$I$17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'[1]Indices Zone'!$C$18:$I$18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2C-41F0-B6CE-52C61F52E1B5}"/>
            </c:ext>
          </c:extLst>
        </c:ser>
        <c:ser>
          <c:idx val="1"/>
          <c:order val="1"/>
          <c:tx>
            <c:strRef>
              <c:f>'[1]Indices Zone'!$B$19</c:f>
              <c:strCache>
                <c:ptCount val="1"/>
                <c:pt idx="0">
                  <c:v>#BEZUG!</c:v>
                </c:pt>
              </c:strCache>
            </c:strRef>
          </c:tx>
          <c:spPr>
            <a:ln w="28575" cmpd="sng">
              <a:solidFill>
                <a:srgbClr val="ED7D31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ED7D31"/>
              </a:solidFill>
              <a:ln cmpd="sng">
                <a:solidFill>
                  <a:srgbClr val="ED7D3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solidFill>
                      <a:srgbClr val="40404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'[1]Indices Zone'!$C$17:$I$17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'[1]Indices Zone'!$C$19:$I$19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2C-41F0-B6CE-52C61F52E1B5}"/>
            </c:ext>
          </c:extLst>
        </c:ser>
        <c:ser>
          <c:idx val="2"/>
          <c:order val="2"/>
          <c:tx>
            <c:strRef>
              <c:f>'[1]Indices Zone'!$B$20</c:f>
              <c:strCache>
                <c:ptCount val="1"/>
                <c:pt idx="0">
                  <c:v>#BEZUG!</c:v>
                </c:pt>
              </c:strCache>
            </c:strRef>
          </c:tx>
          <c:spPr>
            <a:ln w="28575" cmpd="sng">
              <a:solidFill>
                <a:srgbClr val="A5A5A5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A5A5A5"/>
              </a:solidFill>
              <a:ln cmpd="sng">
                <a:solidFill>
                  <a:srgbClr val="A5A5A5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solidFill>
                      <a:srgbClr val="40404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'[1]Indices Zone'!$C$17:$I$17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'[1]Indices Zone'!$C$20:$I$20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2C-41F0-B6CE-52C61F52E1B5}"/>
            </c:ext>
          </c:extLst>
        </c:ser>
        <c:ser>
          <c:idx val="3"/>
          <c:order val="3"/>
          <c:tx>
            <c:strRef>
              <c:f>'[1]Indices Zone'!$B$21</c:f>
              <c:strCache>
                <c:ptCount val="1"/>
                <c:pt idx="0">
                  <c:v>#BEZUG!</c:v>
                </c:pt>
              </c:strCache>
            </c:strRef>
          </c:tx>
          <c:spPr>
            <a:ln w="28575" cmpd="sng">
              <a:solidFill>
                <a:srgbClr val="FFC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000"/>
              </a:solidFill>
              <a:ln cmpd="sng"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solidFill>
                      <a:srgbClr val="40404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'[1]Indices Zone'!$C$17:$I$17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'[1]Indices Zone'!$C$21:$I$21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2C-41F0-B6CE-52C61F52E1B5}"/>
            </c:ext>
          </c:extLst>
        </c:ser>
        <c:ser>
          <c:idx val="4"/>
          <c:order val="4"/>
          <c:tx>
            <c:strRef>
              <c:f>'[1]Indices Zone'!$B$22</c:f>
              <c:strCache>
                <c:ptCount val="1"/>
                <c:pt idx="0">
                  <c:v>#BEZUG!</c:v>
                </c:pt>
              </c:strCache>
            </c:strRef>
          </c:tx>
          <c:spPr>
            <a:ln w="28575" cmpd="sng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 cmpd="sng">
                <a:solidFill>
                  <a:srgbClr val="FF0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solidFill>
                      <a:srgbClr val="40404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'[1]Indices Zone'!$C$17:$I$17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'[1]Indices Zone'!$C$22:$I$22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2C-41F0-B6CE-52C61F52E1B5}"/>
            </c:ext>
          </c:extLst>
        </c:ser>
        <c:ser>
          <c:idx val="5"/>
          <c:order val="5"/>
          <c:tx>
            <c:strRef>
              <c:f>'[1]Indices Zone'!$B$23</c:f>
              <c:strCache>
                <c:ptCount val="1"/>
                <c:pt idx="0">
                  <c:v>#BEZUG!</c:v>
                </c:pt>
              </c:strCache>
            </c:strRef>
          </c:tx>
          <c:spPr>
            <a:ln w="28575" cmpd="sng">
              <a:solidFill>
                <a:srgbClr val="70AD47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70AD47"/>
              </a:solidFill>
              <a:ln cmpd="sng">
                <a:solidFill>
                  <a:srgbClr val="70AD47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 b="0" i="0">
                    <a:solidFill>
                      <a:srgbClr val="40404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'[1]Indices Zone'!$C$17:$I$17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'[1]Indices Zone'!$C$23:$I$23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92C-41F0-B6CE-52C61F52E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65248"/>
        <c:axId val="99388800"/>
      </c:lineChart>
      <c:catAx>
        <c:axId val="9936524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de-DE"/>
          </a:p>
        </c:txPr>
        <c:crossAx val="99388800"/>
        <c:crosses val="autoZero"/>
        <c:auto val="1"/>
        <c:lblAlgn val="ctr"/>
        <c:lblOffset val="100"/>
        <c:noMultiLvlLbl val="1"/>
      </c:catAx>
      <c:valAx>
        <c:axId val="99388800"/>
        <c:scaling>
          <c:orientation val="minMax"/>
          <c:max val="55"/>
          <c:min val="15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de-DE"/>
          </a:p>
        </c:txPr>
        <c:crossAx val="99365248"/>
        <c:crosses val="autoZero"/>
        <c:crossBetween val="between"/>
        <c:majorUnit val="13.333333333333334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  <a:endParaRPr lang="de-DE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190500</xdr:rowOff>
    </xdr:from>
    <xdr:to>
      <xdr:col>5</xdr:col>
      <xdr:colOff>1676400</xdr:colOff>
      <xdr:row>0</xdr:row>
      <xdr:rowOff>1008419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3675" y="190500"/>
          <a:ext cx="3095625" cy="81791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209550</xdr:colOff>
      <xdr:row>0</xdr:row>
      <xdr:rowOff>0</xdr:rowOff>
    </xdr:from>
    <xdr:to>
      <xdr:col>10</xdr:col>
      <xdr:colOff>847725</xdr:colOff>
      <xdr:row>1</xdr:row>
      <xdr:rowOff>8294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3600" y="0"/>
          <a:ext cx="3095625" cy="81791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0</xdr:row>
      <xdr:rowOff>247650</xdr:rowOff>
    </xdr:from>
    <xdr:to>
      <xdr:col>6</xdr:col>
      <xdr:colOff>962025</xdr:colOff>
      <xdr:row>0</xdr:row>
      <xdr:rowOff>1065569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9425" y="247650"/>
          <a:ext cx="3095625" cy="817919"/>
        </a:xfrm>
        <a:prstGeom prst="rect">
          <a:avLst/>
        </a:prstGeom>
      </xdr:spPr>
    </xdr:pic>
    <xdr:clientData/>
  </xdr:twoCellAnchor>
  <xdr:oneCellAnchor>
    <xdr:from>
      <xdr:col>0</xdr:col>
      <xdr:colOff>342900</xdr:colOff>
      <xdr:row>46</xdr:row>
      <xdr:rowOff>9525</xdr:rowOff>
    </xdr:from>
    <xdr:ext cx="8229600" cy="5762625"/>
    <xdr:graphicFrame macro="">
      <xdr:nvGraphicFramePr>
        <xdr:cNvPr id="5" name="Chart 1" title="Graphiqu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381000</xdr:colOff>
      <xdr:row>1</xdr:row>
      <xdr:rowOff>381000</xdr:rowOff>
    </xdr:from>
    <xdr:to>
      <xdr:col>6</xdr:col>
      <xdr:colOff>19050</xdr:colOff>
      <xdr:row>1</xdr:row>
      <xdr:rowOff>1198919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5350" y="542925"/>
          <a:ext cx="3095625" cy="8179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381000</xdr:colOff>
      <xdr:row>1</xdr:row>
      <xdr:rowOff>228600</xdr:rowOff>
    </xdr:from>
    <xdr:to>
      <xdr:col>6</xdr:col>
      <xdr:colOff>19050</xdr:colOff>
      <xdr:row>2</xdr:row>
      <xdr:rowOff>8294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5350" y="390525"/>
          <a:ext cx="3095625" cy="8179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9</xdr:col>
      <xdr:colOff>885825</xdr:colOff>
      <xdr:row>0</xdr:row>
      <xdr:rowOff>817919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0"/>
          <a:ext cx="3095625" cy="8179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752475</xdr:colOff>
      <xdr:row>1</xdr:row>
      <xdr:rowOff>57150</xdr:rowOff>
    </xdr:from>
    <xdr:to>
      <xdr:col>11</xdr:col>
      <xdr:colOff>38100</xdr:colOff>
      <xdr:row>1</xdr:row>
      <xdr:rowOff>875069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0" y="676275"/>
          <a:ext cx="3095625" cy="8179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11</xdr:col>
      <xdr:colOff>47625</xdr:colOff>
      <xdr:row>1</xdr:row>
      <xdr:rowOff>817919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25" y="485775"/>
          <a:ext cx="3095625" cy="8179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1</xdr:row>
      <xdr:rowOff>95250</xdr:rowOff>
    </xdr:from>
    <xdr:to>
      <xdr:col>11</xdr:col>
      <xdr:colOff>57150</xdr:colOff>
      <xdr:row>1</xdr:row>
      <xdr:rowOff>913169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0" y="257175"/>
          <a:ext cx="3095625" cy="81791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11</xdr:col>
      <xdr:colOff>47625</xdr:colOff>
      <xdr:row>1</xdr:row>
      <xdr:rowOff>817919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5" y="161925"/>
          <a:ext cx="3095625" cy="81791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704850</xdr:colOff>
      <xdr:row>0</xdr:row>
      <xdr:rowOff>95250</xdr:rowOff>
    </xdr:from>
    <xdr:to>
      <xdr:col>10</xdr:col>
      <xdr:colOff>752475</xdr:colOff>
      <xdr:row>1</xdr:row>
      <xdr:rowOff>751244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7150" y="95250"/>
          <a:ext cx="3095625" cy="8179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ilan%20RESULTAT%20INDEX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 Zone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2" name="Tabelle2" displayName="Tabelle2" ref="A3:F183" totalsRowShown="0" headerRowDxfId="9" dataDxfId="7" headerRowBorderDxfId="8" tableBorderDxfId="6">
  <autoFilter ref="A3:F183"/>
  <tableColumns count="6">
    <tableColumn id="1" name="Rang" dataDxfId="5"/>
    <tableColumn id="2" name="Land" dataDxfId="4"/>
    <tableColumn id="3" name="Rangänderung" dataDxfId="3"/>
    <tableColumn id="4" name="Vorjahresrang" dataDxfId="2"/>
    <tableColumn id="5" name="Punktzahl" dataDxfId="1"/>
    <tableColumn id="6" name="Vorjahrespunktzahl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78D7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183"/>
  <sheetViews>
    <sheetView tabSelected="1" showWhiteSpace="0" view="pageLayout" zoomScaleNormal="100" workbookViewId="0">
      <selection activeCell="E4" sqref="E4:E183"/>
    </sheetView>
  </sheetViews>
  <sheetFormatPr baseColWidth="10" defaultColWidth="14.453125" defaultRowHeight="15.75" customHeight="1"/>
  <cols>
    <col min="2" max="2" width="39.54296875" customWidth="1"/>
    <col min="3" max="3" width="17.54296875" customWidth="1"/>
    <col min="4" max="5" width="21" customWidth="1"/>
    <col min="6" max="6" width="24.453125" customWidth="1"/>
  </cols>
  <sheetData>
    <row r="1" spans="1:6" ht="86.25" customHeight="1">
      <c r="A1" s="12" t="s">
        <v>183</v>
      </c>
      <c r="B1" s="11"/>
      <c r="C1" s="11"/>
      <c r="D1" s="11"/>
      <c r="E1" s="11"/>
      <c r="F1" s="11"/>
    </row>
    <row r="2" spans="1:6" ht="21" customHeight="1"/>
    <row r="3" spans="1:6" ht="15.75" customHeight="1">
      <c r="A3" s="7" t="s">
        <v>77</v>
      </c>
      <c r="B3" s="7" t="s">
        <v>78</v>
      </c>
      <c r="C3" s="7" t="s">
        <v>79</v>
      </c>
      <c r="D3" s="7" t="s">
        <v>80</v>
      </c>
      <c r="E3" s="7" t="s">
        <v>82</v>
      </c>
      <c r="F3" s="7" t="s">
        <v>81</v>
      </c>
    </row>
    <row r="4" spans="1:6" ht="15.75" customHeight="1">
      <c r="A4" s="8">
        <v>1</v>
      </c>
      <c r="B4" s="9" t="s">
        <v>83</v>
      </c>
      <c r="C4" s="8">
        <f>0</f>
        <v>0</v>
      </c>
      <c r="D4" s="8">
        <v>1</v>
      </c>
      <c r="E4" s="8">
        <v>7.82</v>
      </c>
      <c r="F4" s="8">
        <v>7.63</v>
      </c>
    </row>
    <row r="5" spans="1:6" ht="15.75" customHeight="1">
      <c r="A5" s="8">
        <v>2</v>
      </c>
      <c r="B5" s="9" t="s">
        <v>84</v>
      </c>
      <c r="C5" s="8">
        <f>2</f>
        <v>2</v>
      </c>
      <c r="D5" s="8">
        <v>4</v>
      </c>
      <c r="E5" s="8">
        <v>7.9</v>
      </c>
      <c r="F5" s="8">
        <v>10.26</v>
      </c>
    </row>
    <row r="6" spans="1:6" ht="15.75" customHeight="1">
      <c r="A6" s="8">
        <v>3</v>
      </c>
      <c r="B6" s="9" t="s">
        <v>85</v>
      </c>
      <c r="C6" s="8">
        <v>-1</v>
      </c>
      <c r="D6" s="8">
        <v>2</v>
      </c>
      <c r="E6" s="8">
        <v>8.31</v>
      </c>
      <c r="F6" s="8">
        <v>8.31</v>
      </c>
    </row>
    <row r="7" spans="1:6" ht="15.75" customHeight="1">
      <c r="A7" s="8">
        <v>4</v>
      </c>
      <c r="B7" s="9" t="s">
        <v>86</v>
      </c>
      <c r="C7" s="8">
        <v>-1</v>
      </c>
      <c r="D7" s="8">
        <v>3</v>
      </c>
      <c r="E7" s="8">
        <v>8.6300000000000008</v>
      </c>
      <c r="F7" s="8">
        <v>10.01</v>
      </c>
    </row>
    <row r="8" spans="1:6" ht="15.75" customHeight="1">
      <c r="A8" s="8">
        <v>5</v>
      </c>
      <c r="B8" s="9" t="s">
        <v>87</v>
      </c>
      <c r="C8" s="8">
        <f>4</f>
        <v>4</v>
      </c>
      <c r="D8" s="8">
        <v>9</v>
      </c>
      <c r="E8" s="8">
        <v>9.8699999999999992</v>
      </c>
      <c r="F8" s="8">
        <v>13.99</v>
      </c>
    </row>
    <row r="9" spans="1:6" ht="15.75" customHeight="1">
      <c r="A9" s="8">
        <v>6</v>
      </c>
      <c r="B9" s="9" t="s">
        <v>177</v>
      </c>
      <c r="C9" s="8">
        <v>-1</v>
      </c>
      <c r="D9" s="8">
        <v>5</v>
      </c>
      <c r="E9" s="8">
        <v>10.52</v>
      </c>
      <c r="F9" s="8">
        <v>11.27</v>
      </c>
    </row>
    <row r="10" spans="1:6" ht="15.75" customHeight="1">
      <c r="A10" s="8">
        <v>7</v>
      </c>
      <c r="B10" s="9" t="s">
        <v>88</v>
      </c>
      <c r="C10" s="8">
        <f>1</f>
        <v>1</v>
      </c>
      <c r="D10" s="8">
        <v>8</v>
      </c>
      <c r="E10" s="8">
        <v>10.75</v>
      </c>
      <c r="F10" s="8">
        <v>13.62</v>
      </c>
    </row>
    <row r="11" spans="1:6" ht="15.75" customHeight="1">
      <c r="A11" s="8">
        <v>8</v>
      </c>
      <c r="B11" s="9" t="s">
        <v>89</v>
      </c>
      <c r="C11" s="8">
        <v>-2</v>
      </c>
      <c r="D11" s="8">
        <v>6</v>
      </c>
      <c r="E11" s="8">
        <v>11.13</v>
      </c>
      <c r="F11" s="8">
        <v>11.33</v>
      </c>
    </row>
    <row r="12" spans="1:6" ht="15.75" customHeight="1">
      <c r="A12" s="8">
        <v>9</v>
      </c>
      <c r="B12" s="9" t="s">
        <v>90</v>
      </c>
      <c r="C12" s="8">
        <v>-2</v>
      </c>
      <c r="D12" s="8">
        <v>7</v>
      </c>
      <c r="E12" s="8">
        <v>12.07</v>
      </c>
      <c r="F12" s="8">
        <v>13.16</v>
      </c>
    </row>
    <row r="13" spans="1:6" ht="15.75" customHeight="1">
      <c r="A13" s="8">
        <v>10</v>
      </c>
      <c r="B13" s="9" t="s">
        <v>7</v>
      </c>
      <c r="C13" s="8">
        <f>0</f>
        <v>0</v>
      </c>
      <c r="D13" s="8">
        <v>10</v>
      </c>
      <c r="E13" s="8">
        <v>12.24</v>
      </c>
      <c r="F13" s="8">
        <v>14.01</v>
      </c>
    </row>
    <row r="14" spans="1:6" ht="15.75" customHeight="1">
      <c r="A14" s="8">
        <v>11</v>
      </c>
      <c r="B14" s="9" t="s">
        <v>91</v>
      </c>
      <c r="C14" s="8">
        <f>1</f>
        <v>1</v>
      </c>
      <c r="D14" s="8">
        <v>12</v>
      </c>
      <c r="E14" s="8">
        <v>12.27</v>
      </c>
      <c r="F14" s="8">
        <v>14.08</v>
      </c>
    </row>
    <row r="15" spans="1:6" ht="15.75" customHeight="1">
      <c r="A15" s="8">
        <v>12</v>
      </c>
      <c r="B15" s="9" t="s">
        <v>10</v>
      </c>
      <c r="C15" s="8">
        <f t="shared" ref="C15:C16" si="0">2</f>
        <v>2</v>
      </c>
      <c r="D15" s="8">
        <v>14</v>
      </c>
      <c r="E15" s="8">
        <v>12.63</v>
      </c>
      <c r="F15" s="8">
        <v>14.17</v>
      </c>
    </row>
    <row r="16" spans="1:6" ht="15.75" customHeight="1">
      <c r="A16" s="8">
        <v>13</v>
      </c>
      <c r="B16" s="9" t="s">
        <v>92</v>
      </c>
      <c r="C16" s="8">
        <f t="shared" si="0"/>
        <v>2</v>
      </c>
      <c r="D16" s="8">
        <v>15</v>
      </c>
      <c r="E16" s="8">
        <v>14.6</v>
      </c>
      <c r="F16" s="8">
        <v>14.39</v>
      </c>
    </row>
    <row r="17" spans="1:6" ht="15.75" customHeight="1">
      <c r="A17" s="8">
        <v>14</v>
      </c>
      <c r="B17" s="9" t="s">
        <v>93</v>
      </c>
      <c r="C17" s="8">
        <v>-1</v>
      </c>
      <c r="D17" s="8">
        <v>13</v>
      </c>
      <c r="E17" s="8">
        <v>14.71</v>
      </c>
      <c r="F17" s="8">
        <v>14.1</v>
      </c>
    </row>
    <row r="18" spans="1:6" ht="15.75" customHeight="1">
      <c r="A18" s="8">
        <v>15</v>
      </c>
      <c r="B18" s="9" t="s">
        <v>94</v>
      </c>
      <c r="C18" s="8">
        <f>1</f>
        <v>1</v>
      </c>
      <c r="D18" s="8">
        <v>16</v>
      </c>
      <c r="E18" s="8">
        <v>15</v>
      </c>
      <c r="F18" s="8">
        <v>14.59</v>
      </c>
    </row>
    <row r="19" spans="1:6" ht="15.75" customHeight="1">
      <c r="A19" s="8">
        <v>16</v>
      </c>
      <c r="B19" s="9" t="s">
        <v>95</v>
      </c>
      <c r="C19" s="8">
        <v>-5</v>
      </c>
      <c r="D19" s="8">
        <v>11</v>
      </c>
      <c r="E19" s="8">
        <v>15.33</v>
      </c>
      <c r="F19" s="8">
        <v>14.04</v>
      </c>
    </row>
    <row r="20" spans="1:6" ht="15.75" customHeight="1">
      <c r="A20" s="8">
        <v>17</v>
      </c>
      <c r="B20" s="9" t="s">
        <v>96</v>
      </c>
      <c r="C20" s="8">
        <f t="shared" ref="C20:C21" si="1">0</f>
        <v>0</v>
      </c>
      <c r="D20" s="8">
        <v>17</v>
      </c>
      <c r="E20" s="8">
        <v>15.66</v>
      </c>
      <c r="F20" s="8">
        <v>14.72</v>
      </c>
    </row>
    <row r="21" spans="1:6" ht="15.75" customHeight="1">
      <c r="A21" s="8">
        <v>18</v>
      </c>
      <c r="B21" s="9" t="s">
        <v>97</v>
      </c>
      <c r="C21" s="8">
        <f t="shared" si="1"/>
        <v>0</v>
      </c>
      <c r="D21" s="8">
        <v>18</v>
      </c>
      <c r="E21" s="8">
        <v>15.69</v>
      </c>
      <c r="F21" s="8">
        <v>15.28</v>
      </c>
    </row>
    <row r="22" spans="1:6" ht="15.75" customHeight="1">
      <c r="A22" s="8">
        <v>19</v>
      </c>
      <c r="B22" s="9" t="s">
        <v>14</v>
      </c>
      <c r="C22" s="8">
        <f t="shared" ref="C22:C23" si="2">1</f>
        <v>1</v>
      </c>
      <c r="D22" s="8">
        <v>20</v>
      </c>
      <c r="E22" s="8">
        <v>16.059999999999999</v>
      </c>
      <c r="F22" s="8">
        <v>15.56</v>
      </c>
    </row>
    <row r="23" spans="1:6" ht="15.75" customHeight="1">
      <c r="A23" s="8">
        <v>20</v>
      </c>
      <c r="B23" s="9" t="s">
        <v>17</v>
      </c>
      <c r="C23" s="8">
        <f t="shared" si="2"/>
        <v>1</v>
      </c>
      <c r="D23" s="8">
        <v>21</v>
      </c>
      <c r="E23" s="8">
        <v>16.38</v>
      </c>
      <c r="F23" s="8">
        <v>16.440000000000001</v>
      </c>
    </row>
    <row r="24" spans="1:6" ht="15.75" customHeight="1">
      <c r="A24" s="8">
        <v>21</v>
      </c>
      <c r="B24" s="9" t="s">
        <v>98</v>
      </c>
      <c r="C24" s="8">
        <v>-2</v>
      </c>
      <c r="D24" s="8">
        <v>19</v>
      </c>
      <c r="E24" s="8">
        <v>16.55</v>
      </c>
      <c r="F24" s="8">
        <v>15.46</v>
      </c>
    </row>
    <row r="25" spans="1:6" ht="15.75" customHeight="1">
      <c r="A25" s="8">
        <v>22</v>
      </c>
      <c r="B25" s="9" t="s">
        <v>18</v>
      </c>
      <c r="C25" s="8">
        <f>0</f>
        <v>0</v>
      </c>
      <c r="D25" s="8">
        <v>22</v>
      </c>
      <c r="E25" s="8">
        <v>18.25</v>
      </c>
      <c r="F25" s="8">
        <v>16.690000000000001</v>
      </c>
    </row>
    <row r="26" spans="1:6" ht="15.75" customHeight="1">
      <c r="A26" s="8">
        <v>23</v>
      </c>
      <c r="B26" s="9" t="s">
        <v>19</v>
      </c>
      <c r="C26" s="8">
        <f>3</f>
        <v>3</v>
      </c>
      <c r="D26" s="8">
        <v>26</v>
      </c>
      <c r="E26" s="8">
        <v>18.95</v>
      </c>
      <c r="F26" s="8">
        <v>20.239999999999998</v>
      </c>
    </row>
    <row r="27" spans="1:6" ht="15.75" customHeight="1">
      <c r="A27" s="8">
        <v>24</v>
      </c>
      <c r="B27" s="9" t="s">
        <v>99</v>
      </c>
      <c r="C27" s="8">
        <f>0</f>
        <v>0</v>
      </c>
      <c r="D27" s="8">
        <v>24</v>
      </c>
      <c r="E27" s="8">
        <v>19.53</v>
      </c>
      <c r="F27" s="8">
        <v>19.63</v>
      </c>
    </row>
    <row r="28" spans="1:6" ht="15.75" customHeight="1">
      <c r="A28" s="8">
        <v>25</v>
      </c>
      <c r="B28" s="9" t="s">
        <v>100</v>
      </c>
      <c r="C28" s="8">
        <f t="shared" ref="C28:C29" si="3">4</f>
        <v>4</v>
      </c>
      <c r="D28" s="8">
        <v>29</v>
      </c>
      <c r="E28" s="8">
        <v>19.809999999999999</v>
      </c>
      <c r="F28" s="8">
        <v>20.39</v>
      </c>
    </row>
    <row r="29" spans="1:6" ht="15.75" customHeight="1">
      <c r="A29" s="8">
        <v>26</v>
      </c>
      <c r="B29" s="9" t="s">
        <v>20</v>
      </c>
      <c r="C29" s="8">
        <f t="shared" si="3"/>
        <v>4</v>
      </c>
      <c r="D29" s="8">
        <v>30</v>
      </c>
      <c r="E29" s="8">
        <v>20.49</v>
      </c>
      <c r="F29" s="8">
        <v>20.49</v>
      </c>
    </row>
    <row r="30" spans="1:6" ht="15.75" customHeight="1">
      <c r="A30" s="8">
        <v>27</v>
      </c>
      <c r="B30" s="9" t="s">
        <v>21</v>
      </c>
      <c r="C30" s="8">
        <v>-4</v>
      </c>
      <c r="D30" s="8">
        <v>23</v>
      </c>
      <c r="E30" s="8">
        <v>20.81</v>
      </c>
      <c r="F30" s="8">
        <v>18.41</v>
      </c>
    </row>
    <row r="31" spans="1:6" ht="15.75" customHeight="1">
      <c r="A31" s="8">
        <v>28</v>
      </c>
      <c r="B31" s="9" t="s">
        <v>101</v>
      </c>
      <c r="C31" s="8">
        <v>-3</v>
      </c>
      <c r="D31" s="8">
        <v>25</v>
      </c>
      <c r="E31" s="8">
        <v>21.74</v>
      </c>
      <c r="F31" s="8">
        <v>19.850000000000001</v>
      </c>
    </row>
    <row r="32" spans="1:6" ht="15.75" customHeight="1">
      <c r="A32" s="8">
        <v>29</v>
      </c>
      <c r="B32" s="9" t="s">
        <v>102</v>
      </c>
      <c r="C32" s="8">
        <f>2</f>
        <v>2</v>
      </c>
      <c r="D32" s="8">
        <v>31</v>
      </c>
      <c r="E32" s="8">
        <v>21.99</v>
      </c>
      <c r="F32" s="8">
        <v>20.51</v>
      </c>
    </row>
    <row r="33" spans="1:6" ht="18.5">
      <c r="A33" s="8">
        <v>30</v>
      </c>
      <c r="B33" s="9" t="s">
        <v>103</v>
      </c>
      <c r="C33" s="8">
        <f>6</f>
        <v>6</v>
      </c>
      <c r="D33" s="8">
        <v>36</v>
      </c>
      <c r="E33" s="8">
        <v>22.06</v>
      </c>
      <c r="F33" s="8">
        <v>22.2</v>
      </c>
    </row>
    <row r="34" spans="1:6" ht="18.5">
      <c r="A34" s="8">
        <v>31</v>
      </c>
      <c r="B34" s="9" t="s">
        <v>104</v>
      </c>
      <c r="C34" s="8">
        <v>-3</v>
      </c>
      <c r="D34" s="8">
        <v>28</v>
      </c>
      <c r="E34" s="8">
        <v>22.19</v>
      </c>
      <c r="F34" s="8">
        <v>20.39</v>
      </c>
    </row>
    <row r="35" spans="1:6" ht="18.5">
      <c r="A35" s="8">
        <v>32</v>
      </c>
      <c r="B35" s="9" t="s">
        <v>105</v>
      </c>
      <c r="C35" s="8">
        <f>1</f>
        <v>1</v>
      </c>
      <c r="D35" s="8">
        <v>33</v>
      </c>
      <c r="E35" s="8">
        <v>22.21</v>
      </c>
      <c r="F35" s="8">
        <v>21.87</v>
      </c>
    </row>
    <row r="36" spans="1:6" ht="18.5">
      <c r="A36" s="8">
        <v>33</v>
      </c>
      <c r="B36" s="9" t="s">
        <v>181</v>
      </c>
      <c r="C36" s="8">
        <f>7</f>
        <v>7</v>
      </c>
      <c r="D36" s="8">
        <v>40</v>
      </c>
      <c r="E36" s="8">
        <v>22.23</v>
      </c>
      <c r="F36" s="8">
        <v>23.25</v>
      </c>
    </row>
    <row r="37" spans="1:6" ht="18.5">
      <c r="A37" s="8">
        <v>34</v>
      </c>
      <c r="B37" s="9" t="s">
        <v>106</v>
      </c>
      <c r="C37" s="8">
        <v>-2</v>
      </c>
      <c r="D37" s="8">
        <v>32</v>
      </c>
      <c r="E37" s="8">
        <v>22.31</v>
      </c>
      <c r="F37" s="8">
        <v>21.69</v>
      </c>
    </row>
    <row r="38" spans="1:6" ht="18.5">
      <c r="A38" s="8">
        <v>35</v>
      </c>
      <c r="B38" s="9" t="s">
        <v>107</v>
      </c>
      <c r="C38" s="8">
        <v>-8</v>
      </c>
      <c r="D38" s="8">
        <v>27</v>
      </c>
      <c r="E38" s="8">
        <v>23.58</v>
      </c>
      <c r="F38" s="8">
        <v>20.260000000000002</v>
      </c>
    </row>
    <row r="39" spans="1:6" ht="18.5">
      <c r="A39" s="8">
        <v>36</v>
      </c>
      <c r="B39" s="9" t="s">
        <v>5</v>
      </c>
      <c r="C39" s="8">
        <f>5</f>
        <v>5</v>
      </c>
      <c r="D39" s="8">
        <v>41</v>
      </c>
      <c r="E39" s="8">
        <v>24.53</v>
      </c>
      <c r="F39" s="8">
        <v>23.33</v>
      </c>
    </row>
    <row r="40" spans="1:6" ht="18.5">
      <c r="A40" s="8">
        <v>37</v>
      </c>
      <c r="B40" s="9" t="s">
        <v>2</v>
      </c>
      <c r="C40" s="8">
        <f>0</f>
        <v>0</v>
      </c>
      <c r="D40" s="8">
        <v>37</v>
      </c>
      <c r="E40" s="8">
        <v>24.63</v>
      </c>
      <c r="F40" s="8">
        <v>22.21</v>
      </c>
    </row>
    <row r="41" spans="1:6" ht="18.5">
      <c r="A41" s="8">
        <v>38</v>
      </c>
      <c r="B41" s="9" t="s">
        <v>108</v>
      </c>
      <c r="C41" s="8">
        <f>15</f>
        <v>15</v>
      </c>
      <c r="D41" s="8">
        <v>53</v>
      </c>
      <c r="E41" s="8">
        <v>24.7</v>
      </c>
      <c r="F41" s="8">
        <v>26.19</v>
      </c>
    </row>
    <row r="42" spans="1:6" ht="18.5">
      <c r="A42" s="8">
        <v>39</v>
      </c>
      <c r="B42" s="9" t="s">
        <v>109</v>
      </c>
      <c r="C42" s="8">
        <f>0</f>
        <v>0</v>
      </c>
      <c r="D42" s="8">
        <v>39</v>
      </c>
      <c r="E42" s="8">
        <v>24.74</v>
      </c>
      <c r="F42" s="8">
        <v>22.79</v>
      </c>
    </row>
    <row r="43" spans="1:6" ht="18.5">
      <c r="A43" s="8">
        <v>40</v>
      </c>
      <c r="B43" s="9" t="s">
        <v>110</v>
      </c>
      <c r="C43" s="8">
        <v>-6</v>
      </c>
      <c r="D43" s="8">
        <v>34</v>
      </c>
      <c r="E43" s="8">
        <v>24.89</v>
      </c>
      <c r="F43" s="8">
        <v>21.89</v>
      </c>
    </row>
    <row r="44" spans="1:6" ht="18.5">
      <c r="A44" s="8">
        <v>41</v>
      </c>
      <c r="B44" s="9" t="s">
        <v>111</v>
      </c>
      <c r="C44" s="8">
        <f>2</f>
        <v>2</v>
      </c>
      <c r="D44" s="8">
        <v>43</v>
      </c>
      <c r="E44" s="8">
        <v>24.94</v>
      </c>
      <c r="F44" s="8">
        <v>23.51</v>
      </c>
    </row>
    <row r="45" spans="1:6" ht="18.5">
      <c r="A45" s="8">
        <v>42</v>
      </c>
      <c r="B45" s="9" t="s">
        <v>24</v>
      </c>
      <c r="C45" s="8">
        <f>0</f>
        <v>0</v>
      </c>
      <c r="D45" s="8">
        <v>42</v>
      </c>
      <c r="E45" s="8">
        <v>24.98</v>
      </c>
      <c r="F45" s="8">
        <v>23.36</v>
      </c>
    </row>
    <row r="46" spans="1:6" ht="18.5">
      <c r="A46" s="8">
        <v>43</v>
      </c>
      <c r="B46" s="9" t="s">
        <v>112</v>
      </c>
      <c r="C46" s="8">
        <f>3</f>
        <v>3</v>
      </c>
      <c r="D46" s="8">
        <v>46</v>
      </c>
      <c r="E46" s="8">
        <v>24.98</v>
      </c>
      <c r="F46" s="8">
        <v>24.12</v>
      </c>
    </row>
    <row r="47" spans="1:6" ht="18.5">
      <c r="A47" s="8">
        <v>44</v>
      </c>
      <c r="B47" s="9" t="s">
        <v>13</v>
      </c>
      <c r="C47" s="8">
        <f>4</f>
        <v>4</v>
      </c>
      <c r="D47" s="8">
        <v>48</v>
      </c>
      <c r="E47" s="8">
        <v>25.09</v>
      </c>
      <c r="F47" s="8">
        <v>25.29</v>
      </c>
    </row>
    <row r="48" spans="1:6" ht="18.5">
      <c r="A48" s="8">
        <v>45</v>
      </c>
      <c r="B48" s="9" t="s">
        <v>26</v>
      </c>
      <c r="C48" s="8">
        <f>6</f>
        <v>6</v>
      </c>
      <c r="D48" s="8">
        <v>51</v>
      </c>
      <c r="E48" s="8">
        <v>25.41</v>
      </c>
      <c r="F48" s="8">
        <v>25.68</v>
      </c>
    </row>
    <row r="49" spans="1:6" ht="18.5">
      <c r="A49" s="8">
        <v>46</v>
      </c>
      <c r="B49" s="9" t="s">
        <v>15</v>
      </c>
      <c r="C49" s="8">
        <v>-8</v>
      </c>
      <c r="D49" s="8">
        <v>38</v>
      </c>
      <c r="E49" s="8">
        <v>25.65</v>
      </c>
      <c r="F49" s="8">
        <v>22.69</v>
      </c>
    </row>
    <row r="50" spans="1:6" ht="18.5">
      <c r="A50" s="8">
        <v>47</v>
      </c>
      <c r="B50" s="9" t="s">
        <v>184</v>
      </c>
      <c r="C50" s="8">
        <v>-3</v>
      </c>
      <c r="D50" s="8">
        <v>44</v>
      </c>
      <c r="E50" s="8">
        <v>25.67</v>
      </c>
      <c r="F50" s="8">
        <v>23.65</v>
      </c>
    </row>
    <row r="51" spans="1:6" ht="18.5">
      <c r="A51" s="8">
        <v>48</v>
      </c>
      <c r="B51" s="9" t="s">
        <v>30</v>
      </c>
      <c r="C51" s="8">
        <v>-3</v>
      </c>
      <c r="D51" s="8">
        <v>45</v>
      </c>
      <c r="E51" s="8">
        <v>25.69</v>
      </c>
      <c r="F51" s="8">
        <v>23.73</v>
      </c>
    </row>
    <row r="52" spans="1:6" ht="18.5">
      <c r="A52" s="8">
        <v>49</v>
      </c>
      <c r="B52" s="9" t="s">
        <v>31</v>
      </c>
      <c r="C52" s="8">
        <f>1</f>
        <v>1</v>
      </c>
      <c r="D52" s="8">
        <v>50</v>
      </c>
      <c r="E52" s="8">
        <v>25.81</v>
      </c>
      <c r="F52" s="8">
        <v>25.61</v>
      </c>
    </row>
    <row r="53" spans="1:6" ht="18.5">
      <c r="A53" s="8">
        <v>50</v>
      </c>
      <c r="B53" s="9" t="s">
        <v>113</v>
      </c>
      <c r="C53" s="8">
        <v>-15</v>
      </c>
      <c r="D53" s="8">
        <v>35</v>
      </c>
      <c r="E53" s="8">
        <v>26.04</v>
      </c>
      <c r="F53" s="8">
        <v>22.11</v>
      </c>
    </row>
    <row r="54" spans="1:6" ht="18.5">
      <c r="A54" s="8">
        <v>51</v>
      </c>
      <c r="B54" s="9" t="s">
        <v>33</v>
      </c>
      <c r="C54" s="8">
        <f>4</f>
        <v>4</v>
      </c>
      <c r="D54" s="8">
        <v>55</v>
      </c>
      <c r="E54" s="8">
        <v>26.63</v>
      </c>
      <c r="F54" s="8">
        <v>26.25</v>
      </c>
    </row>
    <row r="55" spans="1:6" ht="18.5">
      <c r="A55" s="8">
        <v>52</v>
      </c>
      <c r="B55" s="9" t="s">
        <v>114</v>
      </c>
      <c r="C55" s="8">
        <f>5</f>
        <v>5</v>
      </c>
      <c r="D55" s="8">
        <v>57</v>
      </c>
      <c r="E55" s="8">
        <v>27.18</v>
      </c>
      <c r="F55" s="8">
        <v>26.55</v>
      </c>
    </row>
    <row r="56" spans="1:6" ht="18.5">
      <c r="A56" s="8">
        <v>53</v>
      </c>
      <c r="B56" s="9" t="s">
        <v>9</v>
      </c>
      <c r="C56" s="8">
        <v>-6</v>
      </c>
      <c r="D56" s="8">
        <v>47</v>
      </c>
      <c r="E56" s="8">
        <v>27.5</v>
      </c>
      <c r="F56" s="8">
        <v>24.55</v>
      </c>
    </row>
    <row r="57" spans="1:6" ht="18.5">
      <c r="A57" s="8">
        <v>54</v>
      </c>
      <c r="B57" s="9" t="s">
        <v>115</v>
      </c>
      <c r="C57" s="8">
        <f>0</f>
        <v>0</v>
      </c>
      <c r="D57" s="8">
        <v>54</v>
      </c>
      <c r="E57" s="8">
        <v>27.76</v>
      </c>
      <c r="F57" s="8">
        <v>26.2</v>
      </c>
    </row>
    <row r="58" spans="1:6" ht="18.5">
      <c r="A58" s="8">
        <v>55</v>
      </c>
      <c r="B58" s="9" t="s">
        <v>116</v>
      </c>
      <c r="C58" s="8">
        <f>4</f>
        <v>4</v>
      </c>
      <c r="D58" s="8">
        <v>59</v>
      </c>
      <c r="E58" s="8">
        <v>27.9</v>
      </c>
      <c r="F58" s="8">
        <v>26.79</v>
      </c>
    </row>
    <row r="59" spans="1:6" ht="18.5">
      <c r="A59" s="8">
        <v>56</v>
      </c>
      <c r="B59" s="9" t="s">
        <v>118</v>
      </c>
      <c r="C59" s="8">
        <v>-7</v>
      </c>
      <c r="D59" s="8">
        <v>49</v>
      </c>
      <c r="E59" s="8">
        <v>27.91</v>
      </c>
      <c r="F59" s="8">
        <v>25.3</v>
      </c>
    </row>
    <row r="60" spans="1:6" ht="18.5">
      <c r="A60" s="8">
        <v>57</v>
      </c>
      <c r="B60" s="9" t="s">
        <v>117</v>
      </c>
      <c r="C60" s="8">
        <v>-5</v>
      </c>
      <c r="D60" s="8">
        <v>52</v>
      </c>
      <c r="E60" s="8">
        <v>28.3</v>
      </c>
      <c r="F60" s="8">
        <v>26.05</v>
      </c>
    </row>
    <row r="61" spans="1:6" ht="18.5">
      <c r="A61" s="8">
        <v>58</v>
      </c>
      <c r="B61" s="9" t="s">
        <v>36</v>
      </c>
      <c r="C61" s="8">
        <v>-2</v>
      </c>
      <c r="D61" s="8">
        <v>56</v>
      </c>
      <c r="E61" s="8">
        <v>28.46</v>
      </c>
      <c r="F61" s="8">
        <v>26.45</v>
      </c>
    </row>
    <row r="62" spans="1:6" ht="18.5">
      <c r="A62" s="8">
        <v>59</v>
      </c>
      <c r="B62" s="9" t="s">
        <v>119</v>
      </c>
      <c r="C62" s="8">
        <v>-1</v>
      </c>
      <c r="D62" s="8">
        <v>58</v>
      </c>
      <c r="E62" s="8">
        <v>28.89</v>
      </c>
      <c r="F62" s="8">
        <v>26.59</v>
      </c>
    </row>
    <row r="63" spans="1:6" ht="18.5">
      <c r="A63" s="8">
        <v>60</v>
      </c>
      <c r="B63" s="9" t="s">
        <v>120</v>
      </c>
      <c r="C63" s="8">
        <f>1</f>
        <v>1</v>
      </c>
      <c r="D63" s="8">
        <v>61</v>
      </c>
      <c r="E63" s="8">
        <v>28.98</v>
      </c>
      <c r="F63" s="8">
        <v>27.34</v>
      </c>
    </row>
    <row r="64" spans="1:6" ht="18.5">
      <c r="A64" s="8">
        <v>61</v>
      </c>
      <c r="B64" s="9" t="s">
        <v>121</v>
      </c>
      <c r="C64" s="8">
        <f>19</f>
        <v>19</v>
      </c>
      <c r="D64" s="8">
        <v>80</v>
      </c>
      <c r="E64" s="8">
        <v>28.98</v>
      </c>
      <c r="F64" s="8">
        <v>29.99</v>
      </c>
    </row>
    <row r="65" spans="1:6" ht="18.5">
      <c r="A65" s="8">
        <v>62</v>
      </c>
      <c r="B65" s="9" t="s">
        <v>35</v>
      </c>
      <c r="C65" s="8">
        <v>-2</v>
      </c>
      <c r="D65" s="8">
        <v>60</v>
      </c>
      <c r="E65" s="8">
        <v>29</v>
      </c>
      <c r="F65" s="8">
        <v>26.82</v>
      </c>
    </row>
    <row r="66" spans="1:6" ht="18.5">
      <c r="A66" s="8">
        <v>63</v>
      </c>
      <c r="B66" s="9" t="s">
        <v>180</v>
      </c>
      <c r="C66" s="8">
        <v>-1</v>
      </c>
      <c r="D66" s="8">
        <v>62</v>
      </c>
      <c r="E66" s="8">
        <v>29.02</v>
      </c>
      <c r="F66" s="8">
        <v>27.37</v>
      </c>
    </row>
    <row r="67" spans="1:6" ht="18.5">
      <c r="A67" s="8">
        <v>64</v>
      </c>
      <c r="B67" s="9" t="s">
        <v>122</v>
      </c>
      <c r="C67" s="8">
        <f>5</f>
        <v>5</v>
      </c>
      <c r="D67" s="8">
        <v>69</v>
      </c>
      <c r="E67" s="8">
        <v>29.03</v>
      </c>
      <c r="F67" s="8">
        <v>28.94</v>
      </c>
    </row>
    <row r="68" spans="1:6" ht="18.5">
      <c r="A68" s="8">
        <v>65</v>
      </c>
      <c r="B68" s="9" t="s">
        <v>123</v>
      </c>
      <c r="C68" s="8">
        <f>9</f>
        <v>9</v>
      </c>
      <c r="D68" s="8">
        <v>74</v>
      </c>
      <c r="E68" s="8">
        <v>29.08</v>
      </c>
      <c r="F68" s="8">
        <v>29.19</v>
      </c>
    </row>
    <row r="69" spans="1:6" ht="18.5">
      <c r="A69" s="8">
        <v>66</v>
      </c>
      <c r="B69" s="9" t="s">
        <v>40</v>
      </c>
      <c r="C69" s="8">
        <v>-3</v>
      </c>
      <c r="D69" s="8">
        <v>63</v>
      </c>
      <c r="E69" s="8">
        <v>29.26</v>
      </c>
      <c r="F69" s="8">
        <v>27.4</v>
      </c>
    </row>
    <row r="70" spans="1:6" ht="18.5">
      <c r="A70" s="8">
        <v>67</v>
      </c>
      <c r="B70" s="9" t="s">
        <v>41</v>
      </c>
      <c r="C70" s="8">
        <f>0</f>
        <v>0</v>
      </c>
      <c r="D70" s="8">
        <v>67</v>
      </c>
      <c r="E70" s="8">
        <v>29.36</v>
      </c>
      <c r="F70" s="8">
        <v>28.64</v>
      </c>
    </row>
    <row r="71" spans="1:6" ht="18.5">
      <c r="A71" s="8">
        <v>68</v>
      </c>
      <c r="B71" s="9" t="s">
        <v>42</v>
      </c>
      <c r="C71" s="8">
        <v>-4</v>
      </c>
      <c r="D71" s="8">
        <v>64</v>
      </c>
      <c r="E71" s="8">
        <v>29.36</v>
      </c>
      <c r="F71" s="8">
        <v>27.43</v>
      </c>
    </row>
    <row r="72" spans="1:6" ht="18.5">
      <c r="A72" s="8">
        <v>69</v>
      </c>
      <c r="B72" s="9" t="s">
        <v>124</v>
      </c>
      <c r="C72" s="8">
        <f>16</f>
        <v>16</v>
      </c>
      <c r="D72" s="8">
        <v>85</v>
      </c>
      <c r="E72" s="8">
        <v>29.41</v>
      </c>
      <c r="F72" s="8">
        <v>30.17</v>
      </c>
    </row>
    <row r="73" spans="1:6" ht="18.5">
      <c r="A73" s="8">
        <v>70</v>
      </c>
      <c r="B73" s="9" t="s">
        <v>125</v>
      </c>
      <c r="C73" s="8">
        <f>1</f>
        <v>1</v>
      </c>
      <c r="D73" s="8">
        <v>71</v>
      </c>
      <c r="E73" s="8">
        <v>29.51</v>
      </c>
      <c r="F73" s="8">
        <v>29.05</v>
      </c>
    </row>
    <row r="74" spans="1:6" ht="18.5">
      <c r="A74" s="8">
        <v>71</v>
      </c>
      <c r="B74" s="9" t="s">
        <v>126</v>
      </c>
      <c r="C74" s="8">
        <f>11</f>
        <v>11</v>
      </c>
      <c r="D74" s="8">
        <v>82</v>
      </c>
      <c r="E74" s="8">
        <v>29.52</v>
      </c>
      <c r="F74" s="8">
        <v>30.08</v>
      </c>
    </row>
    <row r="75" spans="1:6" ht="18.5">
      <c r="A75" s="8">
        <v>72</v>
      </c>
      <c r="B75" s="9" t="s">
        <v>185</v>
      </c>
      <c r="C75" s="8">
        <f>25</f>
        <v>25</v>
      </c>
      <c r="D75" s="8">
        <v>97</v>
      </c>
      <c r="E75" s="8">
        <v>29.61</v>
      </c>
      <c r="F75" s="8">
        <v>30.91</v>
      </c>
    </row>
    <row r="76" spans="1:6" ht="18.5">
      <c r="A76" s="8">
        <v>73</v>
      </c>
      <c r="B76" s="9" t="s">
        <v>127</v>
      </c>
      <c r="C76" s="8">
        <v>-3</v>
      </c>
      <c r="D76" s="8">
        <v>70</v>
      </c>
      <c r="E76" s="8">
        <v>29.65</v>
      </c>
      <c r="F76" s="8">
        <v>29.04</v>
      </c>
    </row>
    <row r="77" spans="1:6" ht="18.5">
      <c r="A77" s="8">
        <v>74</v>
      </c>
      <c r="B77" s="9" t="s">
        <v>128</v>
      </c>
      <c r="C77" s="8">
        <f t="shared" ref="C77:C78" si="4">3</f>
        <v>3</v>
      </c>
      <c r="D77" s="8">
        <v>77</v>
      </c>
      <c r="E77" s="8">
        <v>29.67</v>
      </c>
      <c r="F77" s="8">
        <v>29.59</v>
      </c>
    </row>
    <row r="78" spans="1:6" ht="18.5">
      <c r="A78" s="8">
        <v>75</v>
      </c>
      <c r="B78" s="9" t="s">
        <v>47</v>
      </c>
      <c r="C78" s="8">
        <f t="shared" si="4"/>
        <v>3</v>
      </c>
      <c r="D78" s="8">
        <v>78</v>
      </c>
      <c r="E78" s="8">
        <v>29.68</v>
      </c>
      <c r="F78" s="8">
        <v>29.61</v>
      </c>
    </row>
    <row r="79" spans="1:6" ht="18.5">
      <c r="A79" s="8">
        <v>76</v>
      </c>
      <c r="B79" s="9" t="s">
        <v>48</v>
      </c>
      <c r="C79" s="8">
        <f>10</f>
        <v>10</v>
      </c>
      <c r="D79" s="8">
        <v>86</v>
      </c>
      <c r="E79" s="8">
        <v>29.69</v>
      </c>
      <c r="F79" s="8">
        <v>30.23</v>
      </c>
    </row>
    <row r="80" spans="1:6" ht="18.5">
      <c r="A80" s="8">
        <v>77</v>
      </c>
      <c r="B80" s="9" t="s">
        <v>50</v>
      </c>
      <c r="C80" s="8">
        <v>-12</v>
      </c>
      <c r="D80" s="8">
        <v>65</v>
      </c>
      <c r="E80" s="8">
        <v>29.74</v>
      </c>
      <c r="F80" s="8">
        <v>27.44</v>
      </c>
    </row>
    <row r="81" spans="1:6" ht="18.5">
      <c r="A81" s="8">
        <v>78</v>
      </c>
      <c r="B81" s="9" t="s">
        <v>51</v>
      </c>
      <c r="C81" s="8">
        <v>-10</v>
      </c>
      <c r="D81" s="8">
        <v>68</v>
      </c>
      <c r="E81" s="8">
        <v>29.74</v>
      </c>
      <c r="F81" s="8">
        <v>28.78</v>
      </c>
    </row>
    <row r="82" spans="1:6" ht="18.5">
      <c r="A82" s="8">
        <v>79</v>
      </c>
      <c r="B82" s="9" t="s">
        <v>52</v>
      </c>
      <c r="C82" s="8">
        <f>12</f>
        <v>12</v>
      </c>
      <c r="D82" s="8">
        <v>91</v>
      </c>
      <c r="E82" s="8">
        <v>29.78</v>
      </c>
      <c r="F82" s="8">
        <v>30.56</v>
      </c>
    </row>
    <row r="83" spans="1:6" ht="18.5">
      <c r="A83" s="8">
        <v>80</v>
      </c>
      <c r="B83" s="9" t="s">
        <v>12</v>
      </c>
      <c r="C83" s="8">
        <f>14</f>
        <v>14</v>
      </c>
      <c r="D83" s="8">
        <v>94</v>
      </c>
      <c r="E83" s="8">
        <v>29.81</v>
      </c>
      <c r="F83" s="8">
        <v>30.73</v>
      </c>
    </row>
    <row r="84" spans="1:6" ht="18.5">
      <c r="A84" s="8">
        <v>81</v>
      </c>
      <c r="B84" s="9" t="s">
        <v>53</v>
      </c>
      <c r="C84" s="8">
        <v>-15</v>
      </c>
      <c r="D84" s="8">
        <v>66</v>
      </c>
      <c r="E84" s="8">
        <v>29.81</v>
      </c>
      <c r="F84" s="8">
        <v>27.78</v>
      </c>
    </row>
    <row r="85" spans="1:6" ht="18.5">
      <c r="A85" s="8">
        <v>82</v>
      </c>
      <c r="B85" s="9" t="s">
        <v>129</v>
      </c>
      <c r="C85" s="8">
        <v>-7</v>
      </c>
      <c r="D85" s="8">
        <v>75</v>
      </c>
      <c r="E85" s="8">
        <v>29.84</v>
      </c>
      <c r="F85" s="8">
        <v>29.49</v>
      </c>
    </row>
    <row r="86" spans="1:6" ht="18.5">
      <c r="A86" s="8">
        <v>83</v>
      </c>
      <c r="B86" s="9" t="s">
        <v>130</v>
      </c>
      <c r="C86" s="8">
        <f>15</f>
        <v>15</v>
      </c>
      <c r="D86" s="8">
        <v>98</v>
      </c>
      <c r="E86" s="8">
        <v>29.92</v>
      </c>
      <c r="F86" s="8">
        <v>31</v>
      </c>
    </row>
    <row r="87" spans="1:6" ht="18.5">
      <c r="A87" s="8">
        <v>84</v>
      </c>
      <c r="B87" s="9" t="s">
        <v>131</v>
      </c>
      <c r="C87" s="8">
        <f>11</f>
        <v>11</v>
      </c>
      <c r="D87" s="8">
        <v>95</v>
      </c>
      <c r="E87" s="8">
        <v>29.93</v>
      </c>
      <c r="F87" s="8">
        <v>30.81</v>
      </c>
    </row>
    <row r="88" spans="1:6" ht="18.5">
      <c r="A88" s="8">
        <v>85</v>
      </c>
      <c r="B88" s="9" t="s">
        <v>54</v>
      </c>
      <c r="C88" s="8">
        <f>3</f>
        <v>3</v>
      </c>
      <c r="D88" s="8">
        <v>88</v>
      </c>
      <c r="E88" s="8">
        <v>30.22</v>
      </c>
      <c r="F88" s="8">
        <v>30.27</v>
      </c>
    </row>
    <row r="89" spans="1:6" ht="18.5">
      <c r="A89" s="8">
        <v>86</v>
      </c>
      <c r="B89" s="9" t="s">
        <v>55</v>
      </c>
      <c r="C89" s="8">
        <v>-7</v>
      </c>
      <c r="D89" s="8">
        <v>79</v>
      </c>
      <c r="E89" s="8">
        <v>30.36</v>
      </c>
      <c r="F89" s="8">
        <v>29.98</v>
      </c>
    </row>
    <row r="90" spans="1:6" ht="18.5">
      <c r="A90" s="8">
        <v>87</v>
      </c>
      <c r="B90" s="9" t="s">
        <v>132</v>
      </c>
      <c r="C90" s="8">
        <v>-14</v>
      </c>
      <c r="D90" s="8">
        <v>73</v>
      </c>
      <c r="E90" s="8">
        <v>30.44</v>
      </c>
      <c r="F90" s="8">
        <v>29.11</v>
      </c>
    </row>
    <row r="91" spans="1:6" ht="18.5">
      <c r="A91" s="8">
        <v>88</v>
      </c>
      <c r="B91" s="9" t="s">
        <v>39</v>
      </c>
      <c r="C91" s="8">
        <v>-1</v>
      </c>
      <c r="D91" s="8">
        <v>87</v>
      </c>
      <c r="E91" s="8">
        <v>30.8</v>
      </c>
      <c r="F91" s="8">
        <v>30.26</v>
      </c>
    </row>
    <row r="92" spans="1:6" ht="18.5">
      <c r="A92" s="8">
        <v>89</v>
      </c>
      <c r="B92" s="9" t="s">
        <v>29</v>
      </c>
      <c r="C92" s="8">
        <v>-6</v>
      </c>
      <c r="D92" s="8">
        <v>83</v>
      </c>
      <c r="E92" s="8">
        <v>30.95</v>
      </c>
      <c r="F92" s="8">
        <v>30.09</v>
      </c>
    </row>
    <row r="93" spans="1:6" ht="18.5">
      <c r="A93" s="8">
        <v>90</v>
      </c>
      <c r="B93" s="9" t="s">
        <v>133</v>
      </c>
      <c r="C93" s="8">
        <v>-14</v>
      </c>
      <c r="D93" s="8">
        <v>76</v>
      </c>
      <c r="E93" s="8">
        <v>31.18</v>
      </c>
      <c r="F93" s="8">
        <v>29.58</v>
      </c>
    </row>
    <row r="94" spans="1:6" ht="18.5">
      <c r="A94" s="8">
        <v>91</v>
      </c>
      <c r="B94" s="9" t="s">
        <v>182</v>
      </c>
      <c r="C94" s="8">
        <v>-10</v>
      </c>
      <c r="D94" s="8">
        <v>81</v>
      </c>
      <c r="E94" s="8">
        <v>31.21</v>
      </c>
      <c r="F94" s="8">
        <v>30.01</v>
      </c>
    </row>
    <row r="95" spans="1:6" ht="18.5">
      <c r="A95" s="8">
        <v>92</v>
      </c>
      <c r="B95" s="9" t="s">
        <v>28</v>
      </c>
      <c r="C95" s="8">
        <f>30</f>
        <v>30</v>
      </c>
      <c r="D95" s="8">
        <v>122</v>
      </c>
      <c r="E95" s="8">
        <v>31.35</v>
      </c>
      <c r="F95" s="8">
        <v>38.36</v>
      </c>
    </row>
    <row r="96" spans="1:6" ht="18.5">
      <c r="A96" s="8">
        <v>93</v>
      </c>
      <c r="B96" s="9" t="s">
        <v>46</v>
      </c>
      <c r="C96" s="8">
        <v>-4</v>
      </c>
      <c r="D96" s="8">
        <v>89</v>
      </c>
      <c r="E96" s="8">
        <v>31.49</v>
      </c>
      <c r="F96" s="8">
        <v>30.33</v>
      </c>
    </row>
    <row r="97" spans="1:6" ht="18.5">
      <c r="A97" s="8">
        <v>94</v>
      </c>
      <c r="B97" s="9" t="s">
        <v>206</v>
      </c>
      <c r="C97" s="8">
        <v>-22</v>
      </c>
      <c r="D97" s="8">
        <v>72</v>
      </c>
      <c r="E97" s="8">
        <v>31.65</v>
      </c>
      <c r="F97" s="8">
        <v>29.09</v>
      </c>
    </row>
    <row r="98" spans="1:6" ht="18.5">
      <c r="A98" s="8">
        <v>95</v>
      </c>
      <c r="B98" s="9" t="s">
        <v>135</v>
      </c>
      <c r="C98" s="8">
        <f>14</f>
        <v>14</v>
      </c>
      <c r="D98" s="8">
        <v>109</v>
      </c>
      <c r="E98" s="8">
        <v>31.66</v>
      </c>
      <c r="F98" s="8">
        <v>32.43</v>
      </c>
    </row>
    <row r="99" spans="1:6" ht="18.5">
      <c r="A99" s="8">
        <v>96</v>
      </c>
      <c r="B99" s="9" t="s">
        <v>4</v>
      </c>
      <c r="C99" s="8">
        <v>-12</v>
      </c>
      <c r="D99" s="8">
        <v>84</v>
      </c>
      <c r="E99" s="8">
        <v>31.74</v>
      </c>
      <c r="F99" s="8">
        <v>30.16</v>
      </c>
    </row>
    <row r="100" spans="1:6" ht="18.5">
      <c r="A100" s="8">
        <v>97</v>
      </c>
      <c r="B100" s="9" t="s">
        <v>22</v>
      </c>
      <c r="C100" s="8">
        <v>-5</v>
      </c>
      <c r="D100" s="8">
        <v>92</v>
      </c>
      <c r="E100" s="8">
        <v>31.88</v>
      </c>
      <c r="F100" s="8">
        <v>30.56</v>
      </c>
    </row>
    <row r="101" spans="1:6" ht="18.5">
      <c r="A101" s="8">
        <v>98</v>
      </c>
      <c r="B101" s="9" t="s">
        <v>136</v>
      </c>
      <c r="C101" s="8">
        <f>22</f>
        <v>22</v>
      </c>
      <c r="D101" s="8">
        <v>120</v>
      </c>
      <c r="E101" s="8">
        <v>32.159999999999997</v>
      </c>
      <c r="F101" s="8">
        <v>37.950000000000003</v>
      </c>
    </row>
    <row r="102" spans="1:6" ht="18.5">
      <c r="A102" s="8">
        <v>99</v>
      </c>
      <c r="B102" s="9" t="s">
        <v>60</v>
      </c>
      <c r="C102" s="8">
        <f>8</f>
        <v>8</v>
      </c>
      <c r="D102" s="8">
        <v>107</v>
      </c>
      <c r="E102" s="8">
        <v>32.4</v>
      </c>
      <c r="F102" s="8">
        <v>32.32</v>
      </c>
    </row>
    <row r="103" spans="1:6" ht="18.5">
      <c r="A103" s="8">
        <v>100</v>
      </c>
      <c r="B103" s="9" t="s">
        <v>43</v>
      </c>
      <c r="C103" s="8">
        <v>-4</v>
      </c>
      <c r="D103" s="8">
        <v>96</v>
      </c>
      <c r="E103" s="8">
        <v>32.44</v>
      </c>
      <c r="F103" s="8">
        <v>30.82</v>
      </c>
    </row>
    <row r="104" spans="1:6" ht="18.5">
      <c r="A104" s="8">
        <v>101</v>
      </c>
      <c r="B104" s="9" t="s">
        <v>137</v>
      </c>
      <c r="C104" s="8">
        <v>-1</v>
      </c>
      <c r="D104" s="8">
        <v>100</v>
      </c>
      <c r="E104" s="8">
        <v>32.44</v>
      </c>
      <c r="F104" s="8">
        <v>31.15</v>
      </c>
    </row>
    <row r="105" spans="1:6" ht="18.5">
      <c r="A105" s="8">
        <v>102</v>
      </c>
      <c r="B105" s="9" t="s">
        <v>63</v>
      </c>
      <c r="C105" s="8">
        <v>-1</v>
      </c>
      <c r="D105" s="8">
        <v>101</v>
      </c>
      <c r="E105" s="8">
        <v>32.46</v>
      </c>
      <c r="F105" s="8">
        <v>31.16</v>
      </c>
    </row>
    <row r="106" spans="1:6" ht="18.5">
      <c r="A106" s="8">
        <v>103</v>
      </c>
      <c r="B106" s="9" t="s">
        <v>191</v>
      </c>
      <c r="C106" s="8">
        <v>-4</v>
      </c>
      <c r="D106" s="8">
        <v>99</v>
      </c>
      <c r="E106" s="8">
        <v>32.659999999999997</v>
      </c>
      <c r="F106" s="8">
        <v>31.12</v>
      </c>
    </row>
    <row r="107" spans="1:6" ht="18.5">
      <c r="A107" s="8">
        <v>104</v>
      </c>
      <c r="B107" s="9" t="s">
        <v>58</v>
      </c>
      <c r="C107" s="8">
        <v>-1</v>
      </c>
      <c r="D107" s="8">
        <v>103</v>
      </c>
      <c r="E107" s="8">
        <v>32.74</v>
      </c>
      <c r="F107" s="8">
        <v>31.21</v>
      </c>
    </row>
    <row r="108" spans="1:6" ht="18.5">
      <c r="A108" s="8">
        <v>105</v>
      </c>
      <c r="B108" s="9" t="s">
        <v>138</v>
      </c>
      <c r="C108" s="8">
        <v>-3</v>
      </c>
      <c r="D108" s="8">
        <v>102</v>
      </c>
      <c r="E108" s="8">
        <v>32.79</v>
      </c>
      <c r="F108" s="8">
        <v>31.2</v>
      </c>
    </row>
    <row r="109" spans="1:6" ht="18.5">
      <c r="A109" s="8">
        <v>106</v>
      </c>
      <c r="B109" s="9" t="s">
        <v>64</v>
      </c>
      <c r="C109" s="8">
        <f>0</f>
        <v>0</v>
      </c>
      <c r="D109" s="8">
        <v>106</v>
      </c>
      <c r="E109" s="8">
        <v>33.4</v>
      </c>
      <c r="F109" s="8">
        <v>32.049999999999997</v>
      </c>
    </row>
    <row r="110" spans="1:6" ht="18.5">
      <c r="A110" s="8">
        <v>107</v>
      </c>
      <c r="B110" s="9" t="s">
        <v>27</v>
      </c>
      <c r="C110" s="8">
        <v>-3</v>
      </c>
      <c r="D110" s="8">
        <v>104</v>
      </c>
      <c r="E110" s="8">
        <v>33.49</v>
      </c>
      <c r="F110" s="8">
        <v>31.9</v>
      </c>
    </row>
    <row r="111" spans="1:6" ht="18.5">
      <c r="A111" s="8">
        <v>108</v>
      </c>
      <c r="B111" s="9" t="s">
        <v>44</v>
      </c>
      <c r="C111" s="8">
        <v>-3</v>
      </c>
      <c r="D111" s="8">
        <v>105</v>
      </c>
      <c r="E111" s="8">
        <v>33.86</v>
      </c>
      <c r="F111" s="8">
        <v>31.91</v>
      </c>
    </row>
    <row r="112" spans="1:6" ht="18.5">
      <c r="A112" s="8">
        <v>109</v>
      </c>
      <c r="B112" s="9" t="s">
        <v>1</v>
      </c>
      <c r="C112" s="8">
        <f>12</f>
        <v>12</v>
      </c>
      <c r="D112" s="8">
        <v>121</v>
      </c>
      <c r="E112" s="8">
        <v>34.96</v>
      </c>
      <c r="F112" s="8">
        <v>38.35</v>
      </c>
    </row>
    <row r="113" spans="1:6" ht="18.5">
      <c r="A113" s="8">
        <v>110</v>
      </c>
      <c r="B113" s="9" t="s">
        <v>139</v>
      </c>
      <c r="C113" s="8">
        <f>40</f>
        <v>40</v>
      </c>
      <c r="D113" s="8">
        <v>150</v>
      </c>
      <c r="E113" s="8">
        <v>35.11</v>
      </c>
      <c r="F113" s="8">
        <v>50.17</v>
      </c>
    </row>
    <row r="114" spans="1:6" ht="18.5">
      <c r="A114" s="8">
        <v>111</v>
      </c>
      <c r="B114" s="9" t="s">
        <v>140</v>
      </c>
      <c r="C114" s="8">
        <f>0</f>
        <v>0</v>
      </c>
      <c r="D114" s="8">
        <v>111</v>
      </c>
      <c r="E114" s="8">
        <v>35.11</v>
      </c>
      <c r="F114" s="8">
        <v>35.22</v>
      </c>
    </row>
    <row r="115" spans="1:6" ht="18.5">
      <c r="A115" s="8">
        <v>112</v>
      </c>
      <c r="B115" s="9" t="s">
        <v>56</v>
      </c>
      <c r="C115" s="8">
        <f>3</f>
        <v>3</v>
      </c>
      <c r="D115" s="8">
        <v>115</v>
      </c>
      <c r="E115" s="8">
        <v>35.229999999999997</v>
      </c>
      <c r="F115" s="8">
        <v>36.15</v>
      </c>
    </row>
    <row r="116" spans="1:6" ht="18.5">
      <c r="A116" s="8">
        <v>113</v>
      </c>
      <c r="B116" s="9" t="s">
        <v>141</v>
      </c>
      <c r="C116" s="8">
        <v>-3</v>
      </c>
      <c r="D116" s="8">
        <v>110</v>
      </c>
      <c r="E116" s="8">
        <v>35.380000000000003</v>
      </c>
      <c r="F116" s="8">
        <v>32.450000000000003</v>
      </c>
    </row>
    <row r="117" spans="1:6" ht="18.5">
      <c r="A117" s="8">
        <v>114</v>
      </c>
      <c r="B117" s="9" t="s">
        <v>62</v>
      </c>
      <c r="C117" s="8">
        <v>-24</v>
      </c>
      <c r="D117" s="8">
        <v>90</v>
      </c>
      <c r="E117" s="8">
        <v>35.53</v>
      </c>
      <c r="F117" s="8">
        <v>30.41</v>
      </c>
    </row>
    <row r="118" spans="1:6" ht="18.5">
      <c r="A118" s="8">
        <v>115</v>
      </c>
      <c r="B118" s="9" t="s">
        <v>142</v>
      </c>
      <c r="C118" s="8">
        <v>-7</v>
      </c>
      <c r="D118" s="8">
        <v>108</v>
      </c>
      <c r="E118" s="8">
        <v>35.6</v>
      </c>
      <c r="F118" s="8">
        <v>32.369999999999997</v>
      </c>
    </row>
    <row r="119" spans="1:6" ht="18.5">
      <c r="A119" s="8">
        <v>116</v>
      </c>
      <c r="B119" s="9" t="s">
        <v>32</v>
      </c>
      <c r="C119" s="8">
        <f>0</f>
        <v>0</v>
      </c>
      <c r="D119" s="8">
        <v>116</v>
      </c>
      <c r="E119" s="8">
        <v>35.94</v>
      </c>
      <c r="F119" s="8">
        <v>36.17</v>
      </c>
    </row>
    <row r="120" spans="1:6" ht="18.5">
      <c r="A120" s="8">
        <v>117</v>
      </c>
      <c r="B120" s="9" t="s">
        <v>179</v>
      </c>
      <c r="C120" s="8">
        <v>-3</v>
      </c>
      <c r="D120" s="8">
        <v>114</v>
      </c>
      <c r="E120" s="8">
        <v>36.04</v>
      </c>
      <c r="F120" s="8">
        <v>35.42</v>
      </c>
    </row>
    <row r="121" spans="1:6" ht="18.5">
      <c r="A121" s="8">
        <v>118</v>
      </c>
      <c r="B121" s="9" t="s">
        <v>143</v>
      </c>
      <c r="C121" s="8">
        <v>-25</v>
      </c>
      <c r="D121" s="8">
        <v>93</v>
      </c>
      <c r="E121" s="8">
        <v>36.28</v>
      </c>
      <c r="F121" s="8">
        <v>30.65</v>
      </c>
    </row>
    <row r="122" spans="1:6" ht="18.5">
      <c r="A122" s="8">
        <v>119</v>
      </c>
      <c r="B122" s="9" t="s">
        <v>144</v>
      </c>
      <c r="C122" s="8">
        <v>-6</v>
      </c>
      <c r="D122" s="8">
        <v>113</v>
      </c>
      <c r="E122" s="8">
        <v>36.380000000000003</v>
      </c>
      <c r="F122" s="8">
        <v>35.36</v>
      </c>
    </row>
    <row r="123" spans="1:6" ht="18.5">
      <c r="A123" s="8">
        <v>120</v>
      </c>
      <c r="B123" s="9" t="s">
        <v>61</v>
      </c>
      <c r="C123" s="8">
        <v>-1</v>
      </c>
      <c r="D123" s="8">
        <v>119</v>
      </c>
      <c r="E123" s="8">
        <v>36.5</v>
      </c>
      <c r="F123" s="8">
        <v>37.409999999999997</v>
      </c>
    </row>
    <row r="124" spans="1:6" ht="18.5">
      <c r="A124" s="8">
        <v>121</v>
      </c>
      <c r="B124" s="9" t="s">
        <v>0</v>
      </c>
      <c r="C124" s="8">
        <v>-3</v>
      </c>
      <c r="D124" s="8">
        <v>118</v>
      </c>
      <c r="E124" s="8">
        <v>36.549999999999997</v>
      </c>
      <c r="F124" s="8">
        <v>37.28</v>
      </c>
    </row>
    <row r="125" spans="1:6" ht="18.5">
      <c r="A125" s="8">
        <v>122</v>
      </c>
      <c r="B125" s="9" t="s">
        <v>145</v>
      </c>
      <c r="C125" s="8">
        <f>1</f>
        <v>1</v>
      </c>
      <c r="D125" s="8">
        <v>123</v>
      </c>
      <c r="E125" s="8">
        <v>36.71</v>
      </c>
      <c r="F125" s="8">
        <v>38.450000000000003</v>
      </c>
    </row>
    <row r="126" spans="1:6" ht="18.5">
      <c r="A126" s="8">
        <v>123</v>
      </c>
      <c r="B126" s="9" t="s">
        <v>59</v>
      </c>
      <c r="C126" s="8">
        <f>22</f>
        <v>22</v>
      </c>
      <c r="D126" s="8">
        <v>145</v>
      </c>
      <c r="E126" s="8">
        <v>36.74</v>
      </c>
      <c r="F126" s="8">
        <v>47.41</v>
      </c>
    </row>
    <row r="127" spans="1:6" ht="18.5">
      <c r="A127" s="8">
        <v>124</v>
      </c>
      <c r="B127" s="9" t="s">
        <v>146</v>
      </c>
      <c r="C127" s="8">
        <f>0</f>
        <v>0</v>
      </c>
      <c r="D127" s="8">
        <v>124</v>
      </c>
      <c r="E127" s="8">
        <v>36.770000000000003</v>
      </c>
      <c r="F127" s="8">
        <v>39.68</v>
      </c>
    </row>
    <row r="128" spans="1:6" ht="18.5">
      <c r="A128" s="8">
        <v>125</v>
      </c>
      <c r="B128" s="9" t="s">
        <v>71</v>
      </c>
      <c r="C128" s="8">
        <v>-8</v>
      </c>
      <c r="D128" s="8">
        <v>117</v>
      </c>
      <c r="E128" s="8">
        <v>39.42</v>
      </c>
      <c r="F128" s="8">
        <v>36.770000000000003</v>
      </c>
    </row>
    <row r="129" spans="1:6" ht="18.5">
      <c r="A129" s="8">
        <v>126</v>
      </c>
      <c r="B129" s="9" t="s">
        <v>49</v>
      </c>
      <c r="C129" s="8">
        <f>5</f>
        <v>5</v>
      </c>
      <c r="D129" s="8">
        <v>131</v>
      </c>
      <c r="E129" s="8">
        <v>39.61</v>
      </c>
      <c r="F129" s="8">
        <v>41.37</v>
      </c>
    </row>
    <row r="130" spans="1:6" ht="18.5">
      <c r="A130" s="8">
        <v>127</v>
      </c>
      <c r="B130" s="9" t="s">
        <v>147</v>
      </c>
      <c r="C130" s="8">
        <v>-1</v>
      </c>
      <c r="D130" s="8">
        <v>126</v>
      </c>
      <c r="E130" s="8">
        <v>42.23</v>
      </c>
      <c r="F130" s="8">
        <v>40.53</v>
      </c>
    </row>
    <row r="131" spans="1:6" ht="18.5">
      <c r="A131" s="8">
        <v>128</v>
      </c>
      <c r="B131" s="9" t="s">
        <v>148</v>
      </c>
      <c r="C131" s="8">
        <v>-3</v>
      </c>
      <c r="D131" s="8">
        <v>125</v>
      </c>
      <c r="E131" s="8">
        <v>42.51</v>
      </c>
      <c r="F131" s="8">
        <v>40.159999999999997</v>
      </c>
    </row>
    <row r="132" spans="1:6" ht="18.5">
      <c r="A132" s="8">
        <v>129</v>
      </c>
      <c r="B132" s="9" t="s">
        <v>149</v>
      </c>
      <c r="C132" s="8">
        <f>1</f>
        <v>1</v>
      </c>
      <c r="D132" s="8">
        <v>130</v>
      </c>
      <c r="E132" s="8">
        <v>42.82</v>
      </c>
      <c r="F132" s="8">
        <v>41.03</v>
      </c>
    </row>
    <row r="133" spans="1:6" ht="18.5">
      <c r="A133" s="8">
        <v>130</v>
      </c>
      <c r="B133" s="9" t="s">
        <v>151</v>
      </c>
      <c r="C133" s="8">
        <f>2</f>
        <v>2</v>
      </c>
      <c r="D133" s="8">
        <v>132</v>
      </c>
      <c r="E133" s="8">
        <v>43.11</v>
      </c>
      <c r="F133" s="8">
        <v>41.71</v>
      </c>
    </row>
    <row r="134" spans="1:6" ht="18.5">
      <c r="A134" s="8">
        <v>131</v>
      </c>
      <c r="B134" s="9" t="s">
        <v>150</v>
      </c>
      <c r="C134" s="8">
        <v>-2</v>
      </c>
      <c r="D134" s="8">
        <v>129</v>
      </c>
      <c r="E134" s="8">
        <v>43.32</v>
      </c>
      <c r="F134" s="8">
        <v>40.92</v>
      </c>
    </row>
    <row r="135" spans="1:6" ht="18.5">
      <c r="A135" s="8">
        <v>132</v>
      </c>
      <c r="B135" s="9" t="s">
        <v>65</v>
      </c>
      <c r="C135" s="8">
        <v>-5</v>
      </c>
      <c r="D135" s="8">
        <v>127</v>
      </c>
      <c r="E135" s="8">
        <v>43.42</v>
      </c>
      <c r="F135" s="8">
        <v>40.67</v>
      </c>
    </row>
    <row r="136" spans="1:6" ht="18.5">
      <c r="A136" s="8">
        <v>133</v>
      </c>
      <c r="B136" s="9" t="s">
        <v>178</v>
      </c>
      <c r="C136" s="8">
        <v>-5</v>
      </c>
      <c r="D136" s="8">
        <v>128</v>
      </c>
      <c r="E136" s="8">
        <v>43.63</v>
      </c>
      <c r="F136" s="8">
        <v>40.86</v>
      </c>
    </row>
    <row r="137" spans="1:6" ht="18.5">
      <c r="A137" s="8">
        <v>134</v>
      </c>
      <c r="B137" s="9" t="s">
        <v>152</v>
      </c>
      <c r="C137" s="8">
        <v>-1</v>
      </c>
      <c r="D137" s="8">
        <v>133</v>
      </c>
      <c r="E137" s="8">
        <v>43.91</v>
      </c>
      <c r="F137" s="8">
        <v>42.53</v>
      </c>
    </row>
    <row r="138" spans="1:6" ht="18.5">
      <c r="A138" s="8">
        <v>135</v>
      </c>
      <c r="B138" s="9" t="s">
        <v>153</v>
      </c>
      <c r="C138" s="8">
        <f>0</f>
        <v>0</v>
      </c>
      <c r="D138" s="8">
        <v>135</v>
      </c>
      <c r="E138" s="8">
        <v>43.98</v>
      </c>
      <c r="F138" s="8">
        <v>43.13</v>
      </c>
    </row>
    <row r="139" spans="1:6" ht="18.5">
      <c r="A139" s="8">
        <v>136</v>
      </c>
      <c r="B139" s="9" t="s">
        <v>73</v>
      </c>
      <c r="C139" s="8">
        <f>4</f>
        <v>4</v>
      </c>
      <c r="D139" s="8">
        <v>140</v>
      </c>
      <c r="E139" s="8">
        <v>44.1</v>
      </c>
      <c r="F139" s="8">
        <v>44.31</v>
      </c>
    </row>
    <row r="140" spans="1:6" ht="18.5">
      <c r="A140" s="8">
        <v>137</v>
      </c>
      <c r="B140" s="9" t="s">
        <v>154</v>
      </c>
      <c r="C140" s="8">
        <v>-3</v>
      </c>
      <c r="D140" s="8">
        <v>134</v>
      </c>
      <c r="E140" s="8">
        <v>44.68</v>
      </c>
      <c r="F140" s="8">
        <v>42.96</v>
      </c>
    </row>
    <row r="141" spans="1:6" ht="18.5">
      <c r="A141" s="8">
        <v>138</v>
      </c>
      <c r="B141" s="9" t="s">
        <v>57</v>
      </c>
      <c r="C141" s="8">
        <v>-1</v>
      </c>
      <c r="D141" s="8">
        <v>137</v>
      </c>
      <c r="E141" s="8">
        <v>44.92</v>
      </c>
      <c r="F141" s="8">
        <v>43.15</v>
      </c>
    </row>
    <row r="142" spans="1:6" ht="18.5">
      <c r="A142" s="8">
        <v>139</v>
      </c>
      <c r="B142" s="9" t="s">
        <v>155</v>
      </c>
      <c r="C142" s="8">
        <f>5</f>
        <v>5</v>
      </c>
      <c r="D142" s="8">
        <v>144</v>
      </c>
      <c r="E142" s="8">
        <v>45.65</v>
      </c>
      <c r="F142" s="8">
        <v>46.88</v>
      </c>
    </row>
    <row r="143" spans="1:6" ht="18.5">
      <c r="A143" s="8">
        <v>140</v>
      </c>
      <c r="B143" s="9" t="s">
        <v>156</v>
      </c>
      <c r="C143" s="8">
        <v>-2</v>
      </c>
      <c r="D143" s="8">
        <v>138</v>
      </c>
      <c r="E143" s="8">
        <v>45.67</v>
      </c>
      <c r="F143" s="8">
        <v>43.24</v>
      </c>
    </row>
    <row r="144" spans="1:6" ht="18.5">
      <c r="A144" s="8">
        <v>141</v>
      </c>
      <c r="B144" s="9" t="s">
        <v>157</v>
      </c>
      <c r="C144" s="8">
        <v>-5</v>
      </c>
      <c r="D144" s="8">
        <v>136</v>
      </c>
      <c r="E144" s="8">
        <v>45.75</v>
      </c>
      <c r="F144" s="8">
        <v>43.13</v>
      </c>
    </row>
    <row r="145" spans="1:6" ht="18.5">
      <c r="A145" s="8">
        <v>142</v>
      </c>
      <c r="B145" s="9" t="s">
        <v>66</v>
      </c>
      <c r="C145" s="8">
        <v>-3</v>
      </c>
      <c r="D145" s="8">
        <v>139</v>
      </c>
      <c r="E145" s="8">
        <v>45.83</v>
      </c>
      <c r="F145" s="8">
        <v>43.24</v>
      </c>
    </row>
    <row r="146" spans="1:6" ht="18.5">
      <c r="A146" s="8">
        <v>143</v>
      </c>
      <c r="B146" s="9" t="s">
        <v>158</v>
      </c>
      <c r="C146" s="8">
        <v>-1</v>
      </c>
      <c r="D146" s="8">
        <v>142</v>
      </c>
      <c r="E146" s="8">
        <v>45.9</v>
      </c>
      <c r="F146" s="8">
        <v>45.9</v>
      </c>
    </row>
    <row r="147" spans="1:6" ht="18.5">
      <c r="A147" s="8">
        <v>144</v>
      </c>
      <c r="B147" s="9" t="s">
        <v>159</v>
      </c>
      <c r="C147" s="8">
        <f>3</f>
        <v>3</v>
      </c>
      <c r="D147" s="8">
        <v>147</v>
      </c>
      <c r="E147" s="8">
        <v>46.78</v>
      </c>
      <c r="F147" s="8">
        <v>48.91</v>
      </c>
    </row>
    <row r="148" spans="1:6" ht="18.5">
      <c r="A148" s="8">
        <v>145</v>
      </c>
      <c r="B148" s="9" t="s">
        <v>186</v>
      </c>
      <c r="C148" s="8">
        <v>-33</v>
      </c>
      <c r="D148" s="8">
        <v>112</v>
      </c>
      <c r="E148" s="8">
        <v>47.27</v>
      </c>
      <c r="F148" s="8">
        <v>35.25</v>
      </c>
    </row>
    <row r="149" spans="1:6" ht="18.5">
      <c r="A149" s="8">
        <v>146</v>
      </c>
      <c r="B149" s="9" t="s">
        <v>34</v>
      </c>
      <c r="C149" s="8">
        <v>-5</v>
      </c>
      <c r="D149" s="8">
        <v>141</v>
      </c>
      <c r="E149" s="8">
        <v>48.53</v>
      </c>
      <c r="F149" s="8">
        <v>45.23</v>
      </c>
    </row>
    <row r="150" spans="1:6" ht="18.5">
      <c r="A150" s="8">
        <v>147</v>
      </c>
      <c r="B150" s="9" t="s">
        <v>161</v>
      </c>
      <c r="C150" s="8">
        <f>5</f>
        <v>5</v>
      </c>
      <c r="D150" s="8">
        <v>152</v>
      </c>
      <c r="E150" s="8">
        <v>49.09</v>
      </c>
      <c r="F150" s="8">
        <v>51.46</v>
      </c>
    </row>
    <row r="151" spans="1:6" ht="18.5">
      <c r="A151" s="8">
        <v>148</v>
      </c>
      <c r="B151" s="9" t="s">
        <v>75</v>
      </c>
      <c r="C151" s="8">
        <v>-5</v>
      </c>
      <c r="D151" s="8">
        <v>143</v>
      </c>
      <c r="E151" s="8">
        <v>49.1</v>
      </c>
      <c r="F151" s="8">
        <v>46.03</v>
      </c>
    </row>
    <row r="152" spans="1:6" ht="18.5">
      <c r="A152" s="8">
        <v>149</v>
      </c>
      <c r="B152" s="9" t="s">
        <v>160</v>
      </c>
      <c r="C152" s="8">
        <v>-1</v>
      </c>
      <c r="D152" s="8">
        <v>148</v>
      </c>
      <c r="E152" s="8">
        <v>50.31</v>
      </c>
      <c r="F152" s="8">
        <v>49.96</v>
      </c>
    </row>
    <row r="153" spans="1:6" ht="18.5">
      <c r="A153" s="8">
        <v>150</v>
      </c>
      <c r="B153" s="9" t="s">
        <v>162</v>
      </c>
      <c r="C153" s="8">
        <v>-4</v>
      </c>
      <c r="D153" s="8">
        <v>146</v>
      </c>
      <c r="E153" s="8">
        <v>50.74</v>
      </c>
      <c r="F153" s="8">
        <v>48.62</v>
      </c>
    </row>
    <row r="154" spans="1:6" ht="18.5">
      <c r="A154" s="8">
        <v>151</v>
      </c>
      <c r="B154" s="9" t="s">
        <v>70</v>
      </c>
      <c r="C154" s="8">
        <f>0</f>
        <v>0</v>
      </c>
      <c r="D154" s="8">
        <v>151</v>
      </c>
      <c r="E154" s="8">
        <v>51.41</v>
      </c>
      <c r="F154" s="8">
        <v>50.95</v>
      </c>
    </row>
    <row r="155" spans="1:6" ht="18.5">
      <c r="A155" s="8">
        <v>152</v>
      </c>
      <c r="B155" s="9" t="s">
        <v>11</v>
      </c>
      <c r="C155" s="8">
        <f>1</f>
        <v>1</v>
      </c>
      <c r="D155" s="8">
        <v>153</v>
      </c>
      <c r="E155" s="8">
        <v>51.48</v>
      </c>
      <c r="F155" s="8">
        <v>51.48</v>
      </c>
    </row>
    <row r="156" spans="1:6" ht="18.5">
      <c r="A156" s="8">
        <v>153</v>
      </c>
      <c r="B156" s="9" t="s">
        <v>8</v>
      </c>
      <c r="C156" s="8">
        <f>2</f>
        <v>2</v>
      </c>
      <c r="D156" s="8">
        <v>155</v>
      </c>
      <c r="E156" s="8">
        <v>51.66</v>
      </c>
      <c r="F156" s="8">
        <v>52.59</v>
      </c>
    </row>
    <row r="157" spans="1:6" ht="18.5">
      <c r="A157" s="8">
        <v>154</v>
      </c>
      <c r="B157" s="9" t="s">
        <v>169</v>
      </c>
      <c r="C157" s="8">
        <f>0</f>
        <v>0</v>
      </c>
      <c r="D157" s="8">
        <v>154</v>
      </c>
      <c r="E157" s="8">
        <v>51.71</v>
      </c>
      <c r="F157" s="8">
        <v>51.6</v>
      </c>
    </row>
    <row r="158" spans="1:6" ht="18.5">
      <c r="A158" s="8">
        <v>155</v>
      </c>
      <c r="B158" s="9" t="s">
        <v>67</v>
      </c>
      <c r="C158" s="8">
        <f>1</f>
        <v>1</v>
      </c>
      <c r="D158" s="8">
        <v>156</v>
      </c>
      <c r="E158" s="8">
        <v>52.43</v>
      </c>
      <c r="F158" s="8">
        <v>52.9</v>
      </c>
    </row>
    <row r="159" spans="1:6" ht="18.5">
      <c r="A159" s="8">
        <v>156</v>
      </c>
      <c r="B159" s="9" t="s">
        <v>38</v>
      </c>
      <c r="C159" s="8">
        <f>4</f>
        <v>4</v>
      </c>
      <c r="D159" s="8">
        <v>160</v>
      </c>
      <c r="E159" s="8">
        <v>52.6</v>
      </c>
      <c r="F159" s="8">
        <v>56.56</v>
      </c>
    </row>
    <row r="160" spans="1:6" ht="18.5">
      <c r="A160" s="8">
        <v>157</v>
      </c>
      <c r="B160" s="9" t="s">
        <v>187</v>
      </c>
      <c r="C160" s="8">
        <f t="shared" ref="C160:C162" si="5">0</f>
        <v>0</v>
      </c>
      <c r="D160" s="8">
        <v>157</v>
      </c>
      <c r="E160" s="8">
        <v>52.81</v>
      </c>
      <c r="F160" s="8">
        <v>53.5</v>
      </c>
    </row>
    <row r="161" spans="1:6" ht="18.5">
      <c r="A161" s="8">
        <v>158</v>
      </c>
      <c r="B161" s="9" t="s">
        <v>163</v>
      </c>
      <c r="C161" s="8">
        <f t="shared" si="5"/>
        <v>0</v>
      </c>
      <c r="D161" s="8">
        <v>158</v>
      </c>
      <c r="E161" s="8">
        <v>52.82</v>
      </c>
      <c r="F161" s="8">
        <v>54.41</v>
      </c>
    </row>
    <row r="162" spans="1:6" ht="18.5">
      <c r="A162" s="8">
        <v>159</v>
      </c>
      <c r="B162" s="9" t="s">
        <v>3</v>
      </c>
      <c r="C162" s="8">
        <f t="shared" si="5"/>
        <v>0</v>
      </c>
      <c r="D162" s="8">
        <v>159</v>
      </c>
      <c r="E162" s="8">
        <v>52.89</v>
      </c>
      <c r="F162" s="8">
        <v>55.26</v>
      </c>
    </row>
    <row r="163" spans="1:6" ht="18.5">
      <c r="A163" s="8">
        <v>160</v>
      </c>
      <c r="B163" s="9" t="s">
        <v>164</v>
      </c>
      <c r="C163" s="8">
        <f>5</f>
        <v>5</v>
      </c>
      <c r="D163" s="8">
        <v>165</v>
      </c>
      <c r="E163" s="8">
        <v>53.52</v>
      </c>
      <c r="F163" s="8">
        <v>60.84</v>
      </c>
    </row>
    <row r="164" spans="1:6" ht="18.5">
      <c r="A164" s="8">
        <v>161</v>
      </c>
      <c r="B164" s="9" t="s">
        <v>165</v>
      </c>
      <c r="C164" s="8">
        <v>-12</v>
      </c>
      <c r="D164" s="8">
        <v>149</v>
      </c>
      <c r="E164" s="8">
        <v>54.02</v>
      </c>
      <c r="F164" s="8">
        <v>50.06</v>
      </c>
    </row>
    <row r="165" spans="1:6" ht="18.5">
      <c r="A165" s="8">
        <v>162</v>
      </c>
      <c r="B165" s="9" t="s">
        <v>166</v>
      </c>
      <c r="C165" s="8">
        <f>0</f>
        <v>0</v>
      </c>
      <c r="D165" s="8">
        <v>162</v>
      </c>
      <c r="E165" s="8">
        <v>55.77</v>
      </c>
      <c r="F165" s="8">
        <v>56.79</v>
      </c>
    </row>
    <row r="166" spans="1:6" ht="18.5">
      <c r="A166" s="8">
        <v>163</v>
      </c>
      <c r="B166" s="9" t="s">
        <v>167</v>
      </c>
      <c r="C166" s="8">
        <v>-2</v>
      </c>
      <c r="D166" s="8">
        <v>161</v>
      </c>
      <c r="E166" s="8">
        <v>56.47</v>
      </c>
      <c r="F166" s="8">
        <v>56.72</v>
      </c>
    </row>
    <row r="167" spans="1:6" ht="18.5">
      <c r="A167" s="8">
        <v>164</v>
      </c>
      <c r="B167" s="9" t="s">
        <v>72</v>
      </c>
      <c r="C167" s="8">
        <f>4</f>
        <v>4</v>
      </c>
      <c r="D167" s="8">
        <v>168</v>
      </c>
      <c r="E167" s="8">
        <v>57.24</v>
      </c>
      <c r="F167" s="8">
        <v>63.04</v>
      </c>
    </row>
    <row r="168" spans="1:6" ht="18.5">
      <c r="A168" s="8">
        <v>165</v>
      </c>
      <c r="B168" s="9" t="s">
        <v>168</v>
      </c>
      <c r="C168" s="8">
        <f>6</f>
        <v>6</v>
      </c>
      <c r="D168" s="8">
        <v>171</v>
      </c>
      <c r="E168" s="8">
        <v>58.35</v>
      </c>
      <c r="F168" s="8">
        <v>66.47</v>
      </c>
    </row>
    <row r="169" spans="1:6" ht="18.5">
      <c r="A169" s="8">
        <v>166</v>
      </c>
      <c r="B169" s="9" t="s">
        <v>170</v>
      </c>
      <c r="C169" s="8">
        <v>-3</v>
      </c>
      <c r="D169" s="8">
        <v>163</v>
      </c>
      <c r="E169" s="8">
        <v>59.13</v>
      </c>
      <c r="F169" s="8">
        <v>59.73</v>
      </c>
    </row>
    <row r="170" spans="1:6" ht="18.5">
      <c r="A170" s="8">
        <v>167</v>
      </c>
      <c r="B170" s="9" t="s">
        <v>6</v>
      </c>
      <c r="C170" s="8">
        <v>-1</v>
      </c>
      <c r="D170" s="8">
        <v>166</v>
      </c>
      <c r="E170" s="8">
        <v>61.31</v>
      </c>
      <c r="F170" s="8">
        <v>60.85</v>
      </c>
    </row>
    <row r="171" spans="1:6" ht="18.5">
      <c r="A171" s="8">
        <v>168</v>
      </c>
      <c r="B171" s="9" t="s">
        <v>171</v>
      </c>
      <c r="C171" s="8">
        <v>-1</v>
      </c>
      <c r="D171" s="8">
        <v>167</v>
      </c>
      <c r="E171" s="8">
        <v>61.66</v>
      </c>
      <c r="F171" s="8">
        <v>62.23</v>
      </c>
    </row>
    <row r="172" spans="1:6" ht="18.5">
      <c r="A172" s="8">
        <v>169</v>
      </c>
      <c r="B172" s="9" t="s">
        <v>172</v>
      </c>
      <c r="C172" s="8">
        <f>3</f>
        <v>3</v>
      </c>
      <c r="D172" s="8">
        <v>172</v>
      </c>
      <c r="E172" s="8">
        <v>63.81</v>
      </c>
      <c r="F172" s="8">
        <v>68.900000000000006</v>
      </c>
    </row>
    <row r="173" spans="1:6" ht="18.5">
      <c r="A173" s="8">
        <v>170</v>
      </c>
      <c r="B173" s="9" t="s">
        <v>37</v>
      </c>
      <c r="C173" s="8">
        <v>-6</v>
      </c>
      <c r="D173" s="8">
        <v>164</v>
      </c>
      <c r="E173" s="8">
        <v>64.41</v>
      </c>
      <c r="F173" s="8">
        <v>60.71</v>
      </c>
    </row>
    <row r="174" spans="1:6" ht="18.5">
      <c r="A174" s="8">
        <v>171</v>
      </c>
      <c r="B174" s="9" t="s">
        <v>45</v>
      </c>
      <c r="C174" s="8">
        <v>-1</v>
      </c>
      <c r="D174" s="8">
        <v>170</v>
      </c>
      <c r="E174" s="8">
        <v>64.489999999999995</v>
      </c>
      <c r="F174" s="8">
        <v>66.41</v>
      </c>
    </row>
    <row r="175" spans="1:6" ht="18.5">
      <c r="A175" s="8">
        <v>172</v>
      </c>
      <c r="B175" s="9" t="s">
        <v>173</v>
      </c>
      <c r="C175" s="8">
        <v>-3</v>
      </c>
      <c r="D175" s="8">
        <v>169</v>
      </c>
      <c r="E175" s="8">
        <v>65.88</v>
      </c>
      <c r="F175" s="8">
        <v>63.13</v>
      </c>
    </row>
    <row r="176" spans="1:6" ht="18.5">
      <c r="A176" s="8">
        <v>173</v>
      </c>
      <c r="B176" s="9" t="s">
        <v>176</v>
      </c>
      <c r="C176" s="8">
        <f>0</f>
        <v>0</v>
      </c>
      <c r="D176" s="8">
        <v>173</v>
      </c>
      <c r="E176" s="8">
        <v>71.36</v>
      </c>
      <c r="F176" s="8">
        <v>70.77</v>
      </c>
    </row>
    <row r="177" spans="1:7" ht="18.5">
      <c r="A177" s="8">
        <v>174</v>
      </c>
      <c r="B177" s="9" t="s">
        <v>174</v>
      </c>
      <c r="C177" s="8">
        <f>3</f>
        <v>3</v>
      </c>
      <c r="D177" s="8">
        <v>177</v>
      </c>
      <c r="E177" s="8">
        <v>71.78</v>
      </c>
      <c r="F177" s="8">
        <v>79.22</v>
      </c>
    </row>
    <row r="178" spans="1:7" ht="18.5">
      <c r="A178" s="8">
        <v>175</v>
      </c>
      <c r="B178" s="9" t="s">
        <v>68</v>
      </c>
      <c r="C178" s="8">
        <v>-1</v>
      </c>
      <c r="D178" s="8">
        <v>174</v>
      </c>
      <c r="E178" s="8">
        <v>72.45</v>
      </c>
      <c r="F178" s="8">
        <v>71.13</v>
      </c>
    </row>
    <row r="179" spans="1:7" ht="18.5">
      <c r="A179" s="8">
        <v>176</v>
      </c>
      <c r="B179" s="9" t="s">
        <v>76</v>
      </c>
      <c r="C179" s="8">
        <v>-1</v>
      </c>
      <c r="D179" s="8">
        <v>175</v>
      </c>
      <c r="E179" s="8">
        <v>74.930000000000007</v>
      </c>
      <c r="F179" s="8">
        <v>75.05</v>
      </c>
    </row>
    <row r="180" spans="1:7" ht="18.5">
      <c r="A180" s="8">
        <v>177</v>
      </c>
      <c r="B180" s="9" t="s">
        <v>16</v>
      </c>
      <c r="C180" s="8">
        <v>-1</v>
      </c>
      <c r="D180" s="8">
        <v>176</v>
      </c>
      <c r="E180" s="8">
        <v>78.92</v>
      </c>
      <c r="F180" s="8">
        <v>78.290000000000006</v>
      </c>
    </row>
    <row r="181" spans="1:7" ht="15.75" customHeight="1">
      <c r="A181" s="8">
        <v>178</v>
      </c>
      <c r="B181" s="9" t="s">
        <v>23</v>
      </c>
      <c r="C181" s="8">
        <f t="shared" ref="C181:C182" si="6">1</f>
        <v>1</v>
      </c>
      <c r="D181" s="8">
        <v>179</v>
      </c>
      <c r="E181" s="8">
        <v>80.260000000000005</v>
      </c>
      <c r="F181" s="8">
        <v>84.24</v>
      </c>
      <c r="G181" s="6"/>
    </row>
    <row r="182" spans="1:7" ht="15.75" customHeight="1">
      <c r="A182" s="8">
        <v>179</v>
      </c>
      <c r="B182" s="9" t="s">
        <v>175</v>
      </c>
      <c r="C182" s="8">
        <f t="shared" si="6"/>
        <v>1</v>
      </c>
      <c r="D182" s="8">
        <v>180</v>
      </c>
      <c r="E182" s="8">
        <v>83.4</v>
      </c>
      <c r="F182" s="8">
        <v>88.87</v>
      </c>
    </row>
    <row r="183" spans="1:7" ht="15.75" customHeight="1">
      <c r="A183" s="8">
        <v>180</v>
      </c>
      <c r="B183" s="9" t="s">
        <v>74</v>
      </c>
      <c r="C183" s="8">
        <v>-2</v>
      </c>
      <c r="D183" s="8">
        <v>178</v>
      </c>
      <c r="E183" s="8">
        <v>85.44</v>
      </c>
      <c r="F183" s="8">
        <v>84.2</v>
      </c>
    </row>
  </sheetData>
  <printOptions horizontalCentered="1" gridLines="1"/>
  <pageMargins left="0.7" right="0.69791666666666663" top="0.75" bottom="0.75" header="0" footer="0"/>
  <pageSetup paperSize="9" scale="97" fitToHeight="0" pageOrder="overThenDown" orientation="landscape" cellComments="atEnd" r:id="rId1"/>
  <headerFooter>
    <oddHeader xml:space="preserve">&amp;R
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"/>
  <sheetViews>
    <sheetView topLeftCell="A16" workbookViewId="0">
      <selection activeCell="K3" sqref="K3"/>
    </sheetView>
  </sheetViews>
  <sheetFormatPr baseColWidth="10" defaultRowHeight="12.5"/>
  <cols>
    <col min="2" max="2" width="33.1796875" customWidth="1"/>
    <col min="4" max="4" width="22.26953125" customWidth="1"/>
    <col min="5" max="5" width="14.453125" customWidth="1"/>
    <col min="6" max="6" width="15.54296875" customWidth="1"/>
    <col min="7" max="7" width="14.1796875" customWidth="1"/>
    <col min="8" max="8" width="20.7265625" customWidth="1"/>
    <col min="9" max="9" width="22.81640625" customWidth="1"/>
    <col min="10" max="10" width="14" customWidth="1"/>
    <col min="11" max="11" width="16.1796875" customWidth="1"/>
  </cols>
  <sheetData>
    <row r="1" spans="1:11" ht="63.75" customHeight="1">
      <c r="A1" s="82" t="s">
        <v>407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>
      <c r="A2" s="25"/>
    </row>
    <row r="3" spans="1:11" ht="29">
      <c r="A3" s="26" t="s">
        <v>77</v>
      </c>
      <c r="B3" s="27" t="s">
        <v>78</v>
      </c>
      <c r="C3" s="26" t="s">
        <v>207</v>
      </c>
      <c r="D3" s="20" t="s">
        <v>208</v>
      </c>
      <c r="E3" s="20" t="s">
        <v>209</v>
      </c>
      <c r="F3" s="20" t="s">
        <v>210</v>
      </c>
      <c r="G3" s="20" t="s">
        <v>211</v>
      </c>
      <c r="H3" s="20" t="s">
        <v>212</v>
      </c>
      <c r="I3" s="20" t="s">
        <v>213</v>
      </c>
      <c r="J3" s="20" t="s">
        <v>214</v>
      </c>
      <c r="K3" s="20" t="s">
        <v>215</v>
      </c>
    </row>
    <row r="4" spans="1:11" ht="14.5">
      <c r="A4" s="28">
        <v>1</v>
      </c>
      <c r="B4" s="31" t="s">
        <v>83</v>
      </c>
      <c r="C4" s="28" t="s">
        <v>216</v>
      </c>
      <c r="D4" s="29">
        <v>0</v>
      </c>
      <c r="E4" s="29">
        <v>6.6773858921161837</v>
      </c>
      <c r="F4" s="29">
        <v>15.180652680652679</v>
      </c>
      <c r="G4" s="29">
        <v>4.7644584647739228</v>
      </c>
      <c r="H4" s="29">
        <v>1.8988695386495571</v>
      </c>
      <c r="I4" s="29">
        <v>10.606060606060607</v>
      </c>
      <c r="J4" s="29">
        <v>12.820512820512823</v>
      </c>
      <c r="K4" s="2">
        <v>7.82</v>
      </c>
    </row>
    <row r="5" spans="1:11" ht="14.5">
      <c r="A5" s="28">
        <v>2</v>
      </c>
      <c r="B5" s="32" t="s">
        <v>84</v>
      </c>
      <c r="C5" s="28" t="s">
        <v>219</v>
      </c>
      <c r="D5" s="29">
        <v>0</v>
      </c>
      <c r="E5" s="29">
        <v>5.1864914707238352</v>
      </c>
      <c r="F5" s="29">
        <v>16.62237762237762</v>
      </c>
      <c r="G5" s="29">
        <v>6.3049421661409042</v>
      </c>
      <c r="H5" s="29">
        <v>2.9581423770241368</v>
      </c>
      <c r="I5" s="29">
        <v>10.31746031746032</v>
      </c>
      <c r="J5" s="29">
        <v>11.965811965811964</v>
      </c>
      <c r="K5" s="2">
        <v>7.9</v>
      </c>
    </row>
    <row r="6" spans="1:11" ht="14.5">
      <c r="A6" s="28">
        <v>3</v>
      </c>
      <c r="B6" s="31" t="s">
        <v>85</v>
      </c>
      <c r="C6" s="28" t="s">
        <v>217</v>
      </c>
      <c r="D6" s="29">
        <v>0</v>
      </c>
      <c r="E6" s="29">
        <v>6.8300995850622419</v>
      </c>
      <c r="F6" s="29">
        <v>13.328489510489513</v>
      </c>
      <c r="G6" s="29">
        <v>5.3028391167192437</v>
      </c>
      <c r="H6" s="29">
        <v>1.4814362969752524</v>
      </c>
      <c r="I6" s="29">
        <v>9.0909220779220767</v>
      </c>
      <c r="J6" s="29">
        <v>23.0764358974359</v>
      </c>
      <c r="K6" s="2">
        <v>8.31</v>
      </c>
    </row>
    <row r="7" spans="1:11" ht="14.5">
      <c r="A7" s="28">
        <v>4</v>
      </c>
      <c r="B7" s="32" t="s">
        <v>86</v>
      </c>
      <c r="C7" s="28" t="s">
        <v>218</v>
      </c>
      <c r="D7" s="29">
        <v>0</v>
      </c>
      <c r="E7" s="29">
        <v>5.1874135546334719</v>
      </c>
      <c r="F7" s="29">
        <v>17.152680652680651</v>
      </c>
      <c r="G7" s="29">
        <v>7.6808622502628809</v>
      </c>
      <c r="H7" s="29">
        <v>2.6018942865872288</v>
      </c>
      <c r="I7" s="29">
        <v>15.151515151515154</v>
      </c>
      <c r="J7" s="29">
        <v>12.820512820512819</v>
      </c>
      <c r="K7" s="2">
        <v>8.6300000000000008</v>
      </c>
    </row>
    <row r="8" spans="1:11" ht="14.5">
      <c r="A8" s="28">
        <v>5</v>
      </c>
      <c r="B8" s="31" t="s">
        <v>87</v>
      </c>
      <c r="C8" s="28" t="s">
        <v>224</v>
      </c>
      <c r="D8" s="29">
        <v>0</v>
      </c>
      <c r="E8" s="29">
        <v>5.9740663900414948</v>
      </c>
      <c r="F8" s="29">
        <v>19.867132867132867</v>
      </c>
      <c r="G8" s="29">
        <v>9.7129337539432168</v>
      </c>
      <c r="H8" s="29">
        <v>3.3143904674610449</v>
      </c>
      <c r="I8" s="29">
        <v>15.909090909090908</v>
      </c>
      <c r="J8" s="29">
        <v>12.820512820512821</v>
      </c>
      <c r="K8" s="2">
        <v>9.8699999999999992</v>
      </c>
    </row>
    <row r="9" spans="1:11" ht="14.5">
      <c r="A9" s="28">
        <v>6</v>
      </c>
      <c r="B9" s="32" t="s">
        <v>177</v>
      </c>
      <c r="C9" s="28" t="s">
        <v>220</v>
      </c>
      <c r="D9" s="29">
        <v>6.9314718055994531</v>
      </c>
      <c r="E9" s="29">
        <v>7.6526970954356859</v>
      </c>
      <c r="F9" s="29">
        <v>26.401398601398604</v>
      </c>
      <c r="G9" s="29">
        <v>7.109779179810725</v>
      </c>
      <c r="H9" s="29">
        <v>1.5820348304307974</v>
      </c>
      <c r="I9" s="29">
        <v>9.220779220779221</v>
      </c>
      <c r="J9" s="29">
        <v>15.897435897435898</v>
      </c>
      <c r="K9" s="2">
        <v>10.52</v>
      </c>
    </row>
    <row r="10" spans="1:11" ht="14.5">
      <c r="A10" s="28">
        <v>7</v>
      </c>
      <c r="B10" s="31" t="s">
        <v>88</v>
      </c>
      <c r="C10" s="28" t="s">
        <v>223</v>
      </c>
      <c r="D10" s="29">
        <v>0</v>
      </c>
      <c r="E10" s="29">
        <v>8.8434170124481337</v>
      </c>
      <c r="F10" s="29">
        <v>19.604849650349649</v>
      </c>
      <c r="G10" s="29">
        <v>5.4944794952681386</v>
      </c>
      <c r="H10" s="29">
        <v>10.295198670944089</v>
      </c>
      <c r="I10" s="29">
        <v>10.71428896103896</v>
      </c>
      <c r="J10" s="29">
        <v>12.179365384615387</v>
      </c>
      <c r="K10" s="2">
        <v>10.75</v>
      </c>
    </row>
    <row r="11" spans="1:11" ht="14.5">
      <c r="A11" s="28">
        <v>8</v>
      </c>
      <c r="B11" s="32" t="s">
        <v>89</v>
      </c>
      <c r="C11" s="28" t="s">
        <v>221</v>
      </c>
      <c r="D11" s="29">
        <v>0</v>
      </c>
      <c r="E11" s="29">
        <v>7.1929460580912874</v>
      </c>
      <c r="F11" s="29">
        <v>39.209790209790206</v>
      </c>
      <c r="G11" s="29">
        <v>9.6561514195583609</v>
      </c>
      <c r="H11" s="29">
        <v>2.1998166819431715</v>
      </c>
      <c r="I11" s="29">
        <v>2.5974025974025974</v>
      </c>
      <c r="J11" s="29">
        <v>0</v>
      </c>
      <c r="K11" s="2">
        <v>11.13</v>
      </c>
    </row>
    <row r="12" spans="1:11" ht="14.5">
      <c r="A12" s="28">
        <v>9</v>
      </c>
      <c r="B12" s="31" t="s">
        <v>90</v>
      </c>
      <c r="C12" s="28" t="s">
        <v>222</v>
      </c>
      <c r="D12" s="29">
        <v>16.094379124341003</v>
      </c>
      <c r="E12" s="29">
        <v>8.1756569847856166</v>
      </c>
      <c r="F12" s="29">
        <v>22.337995337995334</v>
      </c>
      <c r="G12" s="29">
        <v>12.20715036803365</v>
      </c>
      <c r="H12" s="29">
        <v>2.0721051023525816</v>
      </c>
      <c r="I12" s="29">
        <v>10.606060606060607</v>
      </c>
      <c r="J12" s="29">
        <v>16.239316239316238</v>
      </c>
      <c r="K12" s="2">
        <v>12.07</v>
      </c>
    </row>
    <row r="13" spans="1:11" ht="14.5">
      <c r="A13" s="28">
        <v>10</v>
      </c>
      <c r="B13" s="32" t="s">
        <v>7</v>
      </c>
      <c r="C13" s="28" t="s">
        <v>225</v>
      </c>
      <c r="D13" s="29">
        <v>0</v>
      </c>
      <c r="E13" s="29">
        <v>9.215076071922546</v>
      </c>
      <c r="F13" s="29">
        <v>29.61188811188811</v>
      </c>
      <c r="G13" s="29">
        <v>8.3259726603575199</v>
      </c>
      <c r="H13" s="29">
        <v>1.9065077910174153</v>
      </c>
      <c r="I13" s="29">
        <v>18.831168831168828</v>
      </c>
      <c r="J13" s="29">
        <v>11.538461538461538</v>
      </c>
      <c r="K13" s="2">
        <v>12.24</v>
      </c>
    </row>
    <row r="14" spans="1:11" ht="14.5">
      <c r="A14" s="28">
        <v>11</v>
      </c>
      <c r="B14" s="31" t="s">
        <v>91</v>
      </c>
      <c r="C14" s="28" t="s">
        <v>227</v>
      </c>
      <c r="D14" s="29">
        <v>0</v>
      </c>
      <c r="E14" s="29">
        <v>8.8848547717842337</v>
      </c>
      <c r="F14" s="29">
        <v>22.89248251748252</v>
      </c>
      <c r="G14" s="29">
        <v>12.934148264984227</v>
      </c>
      <c r="H14" s="29">
        <v>2.9154445462878096</v>
      </c>
      <c r="I14" s="29">
        <v>22.970779220779225</v>
      </c>
      <c r="J14" s="29">
        <v>11.217948717948717</v>
      </c>
      <c r="K14" s="2">
        <v>12.27</v>
      </c>
    </row>
    <row r="15" spans="1:11" ht="14.5">
      <c r="A15" s="28">
        <v>12</v>
      </c>
      <c r="B15" s="32" t="s">
        <v>10</v>
      </c>
      <c r="C15" s="28" t="s">
        <v>229</v>
      </c>
      <c r="D15" s="29">
        <v>0</v>
      </c>
      <c r="E15" s="29">
        <v>10.542185338865837</v>
      </c>
      <c r="F15" s="29">
        <v>29.384615384615383</v>
      </c>
      <c r="G15" s="29">
        <v>9.7765509989484762</v>
      </c>
      <c r="H15" s="29">
        <v>2.9272838374579897</v>
      </c>
      <c r="I15" s="29">
        <v>10.714285714285715</v>
      </c>
      <c r="J15" s="29">
        <v>14.52991452991453</v>
      </c>
      <c r="K15" s="2">
        <v>12.63</v>
      </c>
    </row>
    <row r="16" spans="1:11" ht="14.5">
      <c r="A16" s="28">
        <v>13</v>
      </c>
      <c r="B16" s="31" t="s">
        <v>92</v>
      </c>
      <c r="C16" s="28" t="s">
        <v>230</v>
      </c>
      <c r="D16" s="29">
        <v>30.445224377234229</v>
      </c>
      <c r="E16" s="29">
        <v>6.1762265072003908</v>
      </c>
      <c r="F16" s="29">
        <v>21.098724804607155</v>
      </c>
      <c r="G16" s="29">
        <v>11.707366858415289</v>
      </c>
      <c r="H16" s="29">
        <v>3.307489081792204</v>
      </c>
      <c r="I16" s="29">
        <v>17.990832696715049</v>
      </c>
      <c r="J16" s="29">
        <v>12.669683257918551</v>
      </c>
      <c r="K16" s="2">
        <v>14.6</v>
      </c>
    </row>
    <row r="17" spans="1:11" ht="14.5">
      <c r="A17" s="28">
        <v>14</v>
      </c>
      <c r="B17" s="32" t="s">
        <v>93</v>
      </c>
      <c r="C17" s="28" t="s">
        <v>228</v>
      </c>
      <c r="D17" s="29">
        <v>0</v>
      </c>
      <c r="E17" s="29">
        <v>10.501556016597512</v>
      </c>
      <c r="F17" s="29">
        <v>26.993881118881117</v>
      </c>
      <c r="G17" s="29">
        <v>10.986198738170346</v>
      </c>
      <c r="H17" s="29">
        <v>7.2568744271310726</v>
      </c>
      <c r="I17" s="29">
        <v>30.600649350649356</v>
      </c>
      <c r="J17" s="29">
        <v>13.46153846153846</v>
      </c>
      <c r="K17" s="2">
        <v>14.71</v>
      </c>
    </row>
    <row r="18" spans="1:11" ht="14.5">
      <c r="A18" s="28">
        <v>15</v>
      </c>
      <c r="B18" s="31" t="s">
        <v>94</v>
      </c>
      <c r="C18" s="28" t="s">
        <v>231</v>
      </c>
      <c r="D18" s="29">
        <v>0</v>
      </c>
      <c r="E18" s="29">
        <v>11.766699210804655</v>
      </c>
      <c r="F18" s="29">
        <v>22.150555327025916</v>
      </c>
      <c r="G18" s="29">
        <v>16.634997216552236</v>
      </c>
      <c r="H18" s="29">
        <v>5.1856005463596988</v>
      </c>
      <c r="I18" s="29">
        <v>25.999490705373063</v>
      </c>
      <c r="J18" s="29">
        <v>18.954248366013076</v>
      </c>
      <c r="K18" s="2">
        <v>15</v>
      </c>
    </row>
    <row r="19" spans="1:11" ht="14.5">
      <c r="A19" s="28">
        <v>16</v>
      </c>
      <c r="B19" s="32" t="s">
        <v>95</v>
      </c>
      <c r="C19" s="28" t="s">
        <v>226</v>
      </c>
      <c r="D19" s="29">
        <v>0</v>
      </c>
      <c r="E19" s="29">
        <v>8.4519857735625372</v>
      </c>
      <c r="F19" s="29">
        <v>37.168831168831169</v>
      </c>
      <c r="G19" s="29">
        <v>12.798557908968004</v>
      </c>
      <c r="H19" s="29">
        <v>3.4317140238313475</v>
      </c>
      <c r="I19" s="29">
        <v>29.406307977736542</v>
      </c>
      <c r="J19" s="29">
        <v>13.919413919413918</v>
      </c>
      <c r="K19" s="2">
        <v>15.33</v>
      </c>
    </row>
    <row r="20" spans="1:11" ht="14.5">
      <c r="A20" s="28">
        <v>17</v>
      </c>
      <c r="B20" s="31" t="s">
        <v>96</v>
      </c>
      <c r="C20" s="28" t="s">
        <v>232</v>
      </c>
      <c r="D20" s="29">
        <v>0</v>
      </c>
      <c r="E20" s="29">
        <v>9.2402866842700853</v>
      </c>
      <c r="F20" s="29">
        <v>44.803560076287347</v>
      </c>
      <c r="G20" s="29">
        <v>9.6897046171494097</v>
      </c>
      <c r="H20" s="29">
        <v>2.6416131989000915</v>
      </c>
      <c r="I20" s="29">
        <v>23.90791027154663</v>
      </c>
      <c r="J20" s="29">
        <v>12.820512820512819</v>
      </c>
      <c r="K20" s="2">
        <v>15.66</v>
      </c>
    </row>
    <row r="21" spans="1:11" ht="14.5">
      <c r="A21" s="28">
        <v>18</v>
      </c>
      <c r="B21" s="32" t="s">
        <v>97</v>
      </c>
      <c r="C21" s="28" t="s">
        <v>233</v>
      </c>
      <c r="D21" s="29">
        <v>0</v>
      </c>
      <c r="E21" s="29">
        <v>9.1649377593360999</v>
      </c>
      <c r="F21" s="29">
        <v>25.727272727272727</v>
      </c>
      <c r="G21" s="29">
        <v>12.764984227129336</v>
      </c>
      <c r="H21" s="29">
        <v>3.8020164986251146</v>
      </c>
      <c r="I21" s="29">
        <v>49.025974025974023</v>
      </c>
      <c r="J21" s="29">
        <v>17.948717948717949</v>
      </c>
      <c r="K21" s="2">
        <v>15.69</v>
      </c>
    </row>
    <row r="22" spans="1:11" ht="14.5">
      <c r="A22" s="28">
        <v>19</v>
      </c>
      <c r="B22" s="31" t="s">
        <v>14</v>
      </c>
      <c r="C22" s="28" t="s">
        <v>235</v>
      </c>
      <c r="D22" s="29">
        <v>0</v>
      </c>
      <c r="E22" s="29">
        <v>11.444576170717252</v>
      </c>
      <c r="F22" s="29">
        <v>38.843156843156841</v>
      </c>
      <c r="G22" s="29">
        <v>12.486255069851284</v>
      </c>
      <c r="H22" s="29">
        <v>2.8888306926803722</v>
      </c>
      <c r="I22" s="29">
        <v>22.727272727272727</v>
      </c>
      <c r="J22" s="29">
        <v>15.750915750915754</v>
      </c>
      <c r="K22" s="2">
        <v>16.059999999999999</v>
      </c>
    </row>
    <row r="23" spans="1:11" ht="14.5">
      <c r="A23" s="28">
        <v>20</v>
      </c>
      <c r="B23" s="32" t="s">
        <v>17</v>
      </c>
      <c r="C23" s="28" t="s">
        <v>236</v>
      </c>
      <c r="D23" s="29">
        <v>0</v>
      </c>
      <c r="E23" s="29">
        <v>10.863070539419088</v>
      </c>
      <c r="F23" s="29">
        <v>37.468531468531467</v>
      </c>
      <c r="G23" s="29">
        <v>6.0757097791798111</v>
      </c>
      <c r="H23" s="29">
        <v>16.834097158570117</v>
      </c>
      <c r="I23" s="29">
        <v>19.480519480519479</v>
      </c>
      <c r="J23" s="29">
        <v>12.820512820512821</v>
      </c>
      <c r="K23" s="2">
        <v>16.38</v>
      </c>
    </row>
    <row r="24" spans="1:11" ht="14.5">
      <c r="A24" s="28">
        <v>21</v>
      </c>
      <c r="B24" s="31" t="s">
        <v>98</v>
      </c>
      <c r="C24" s="28" t="s">
        <v>234</v>
      </c>
      <c r="D24" s="29">
        <v>0</v>
      </c>
      <c r="E24" s="29">
        <v>10.500922083909636</v>
      </c>
      <c r="F24" s="29">
        <v>27.961926961926963</v>
      </c>
      <c r="G24" s="29">
        <v>21.806519453207148</v>
      </c>
      <c r="H24" s="29">
        <v>6.1444138914349722</v>
      </c>
      <c r="I24" s="29">
        <v>33.044733044733043</v>
      </c>
      <c r="J24" s="29">
        <v>11.680911680911681</v>
      </c>
      <c r="K24" s="2">
        <v>16.55</v>
      </c>
    </row>
    <row r="25" spans="1:11" ht="14.5">
      <c r="A25" s="28">
        <v>22</v>
      </c>
      <c r="B25" s="32" t="s">
        <v>18</v>
      </c>
      <c r="C25" s="28" t="s">
        <v>237</v>
      </c>
      <c r="D25" s="29">
        <v>0</v>
      </c>
      <c r="E25" s="29">
        <v>8.2344398340248954</v>
      </c>
      <c r="F25" s="29">
        <v>37.454545454545453</v>
      </c>
      <c r="G25" s="29">
        <v>30.356466876971602</v>
      </c>
      <c r="H25" s="29">
        <v>5.7543538038496793</v>
      </c>
      <c r="I25" s="29">
        <v>33.766233766233768</v>
      </c>
      <c r="J25" s="29">
        <v>5.1282051282051286</v>
      </c>
      <c r="K25" s="2">
        <v>18.25</v>
      </c>
    </row>
    <row r="26" spans="1:11" ht="14.5">
      <c r="A26" s="28">
        <v>23</v>
      </c>
      <c r="B26" s="31" t="s">
        <v>19</v>
      </c>
      <c r="C26" s="28" t="s">
        <v>241</v>
      </c>
      <c r="D26" s="29">
        <v>0</v>
      </c>
      <c r="E26" s="29">
        <v>10.187314759928869</v>
      </c>
      <c r="F26" s="29">
        <v>44.641358641358643</v>
      </c>
      <c r="G26" s="29">
        <v>11.808472284812979</v>
      </c>
      <c r="H26" s="29">
        <v>10.548382872855834</v>
      </c>
      <c r="I26" s="29">
        <v>43.87755102040817</v>
      </c>
      <c r="J26" s="29">
        <v>8.791208791208792</v>
      </c>
      <c r="K26" s="2">
        <v>18.95</v>
      </c>
    </row>
    <row r="27" spans="1:11" ht="14.5">
      <c r="A27" s="28">
        <v>24</v>
      </c>
      <c r="B27" s="32" t="s">
        <v>99</v>
      </c>
      <c r="C27" s="28" t="s">
        <v>239</v>
      </c>
      <c r="D27" s="29">
        <v>0</v>
      </c>
      <c r="E27" s="29">
        <v>11.820885200553251</v>
      </c>
      <c r="F27" s="29">
        <v>45.153846153846153</v>
      </c>
      <c r="G27" s="29">
        <v>23.443743427970556</v>
      </c>
      <c r="H27" s="29">
        <v>4.2798655667583256</v>
      </c>
      <c r="I27" s="29">
        <v>26.839826839826838</v>
      </c>
      <c r="J27" s="29">
        <v>14.52991452991453</v>
      </c>
      <c r="K27" s="2">
        <v>19.53</v>
      </c>
    </row>
    <row r="28" spans="1:11" ht="14.5">
      <c r="A28" s="28">
        <v>25</v>
      </c>
      <c r="B28" s="31" t="s">
        <v>100</v>
      </c>
      <c r="C28" s="28" t="s">
        <v>244</v>
      </c>
      <c r="D28" s="29">
        <v>17.917594692280549</v>
      </c>
      <c r="E28" s="29">
        <v>9.191286307053943</v>
      </c>
      <c r="F28" s="29">
        <v>55.850349650349656</v>
      </c>
      <c r="G28" s="29">
        <v>9.7735015772870657</v>
      </c>
      <c r="H28" s="29">
        <v>6.8263978001833179</v>
      </c>
      <c r="I28" s="29">
        <v>35.97402597402597</v>
      </c>
      <c r="J28" s="29">
        <v>18.974358974358971</v>
      </c>
      <c r="K28" s="2">
        <v>19.809999999999999</v>
      </c>
    </row>
    <row r="29" spans="1:11" ht="14.5">
      <c r="A29" s="28">
        <v>26</v>
      </c>
      <c r="B29" s="32" t="s">
        <v>20</v>
      </c>
      <c r="C29" s="28" t="s">
        <v>245</v>
      </c>
      <c r="D29" s="29">
        <v>0</v>
      </c>
      <c r="E29" s="29">
        <v>24.053647302904565</v>
      </c>
      <c r="F29" s="29">
        <v>46.625692307692304</v>
      </c>
      <c r="G29" s="29">
        <v>7.3312302839116716</v>
      </c>
      <c r="H29" s="29">
        <v>1.0829486709440879</v>
      </c>
      <c r="I29" s="29">
        <v>28.409103896103893</v>
      </c>
      <c r="J29" s="29">
        <v>11.217461538461542</v>
      </c>
      <c r="K29" s="2">
        <v>20.49</v>
      </c>
    </row>
    <row r="30" spans="1:11" ht="14.5">
      <c r="A30" s="28">
        <v>27</v>
      </c>
      <c r="B30" s="31" t="s">
        <v>21</v>
      </c>
      <c r="C30" s="28" t="s">
        <v>238</v>
      </c>
      <c r="D30" s="29">
        <v>13.862943611198906</v>
      </c>
      <c r="E30" s="29">
        <v>9.3997233748271096</v>
      </c>
      <c r="F30" s="29">
        <v>49.456876456876444</v>
      </c>
      <c r="G30" s="29">
        <v>13.412197686645635</v>
      </c>
      <c r="H30" s="29">
        <v>12.942254812098993</v>
      </c>
      <c r="I30" s="29">
        <v>37.229437229437224</v>
      </c>
      <c r="J30" s="29">
        <v>22.222222222222225</v>
      </c>
      <c r="K30" s="2">
        <v>20.81</v>
      </c>
    </row>
    <row r="31" spans="1:11" ht="14.5">
      <c r="A31" s="28">
        <v>28</v>
      </c>
      <c r="B31" s="32" t="s">
        <v>101</v>
      </c>
      <c r="C31" s="28" t="s">
        <v>240</v>
      </c>
      <c r="D31" s="29">
        <v>0</v>
      </c>
      <c r="E31" s="29">
        <v>11.9600622406639</v>
      </c>
      <c r="F31" s="29">
        <v>46.76573426573426</v>
      </c>
      <c r="G31" s="29">
        <v>15.231072555205046</v>
      </c>
      <c r="H31" s="29">
        <v>17.737396883593036</v>
      </c>
      <c r="I31" s="29">
        <v>38.798701298701303</v>
      </c>
      <c r="J31" s="29">
        <v>14.743589743589745</v>
      </c>
      <c r="K31" s="2">
        <v>21.74</v>
      </c>
    </row>
    <row r="32" spans="1:11" ht="14.5">
      <c r="A32" s="28">
        <v>29</v>
      </c>
      <c r="B32" s="31" t="s">
        <v>102</v>
      </c>
      <c r="C32" s="28" t="s">
        <v>246</v>
      </c>
      <c r="D32" s="29">
        <v>0</v>
      </c>
      <c r="E32" s="29">
        <v>14.130705394190874</v>
      </c>
      <c r="F32" s="29">
        <v>54.247086247086251</v>
      </c>
      <c r="G32" s="29">
        <v>16.910094637223974</v>
      </c>
      <c r="H32" s="29">
        <v>6.1133516651390165</v>
      </c>
      <c r="I32" s="29">
        <v>40.476190476190474</v>
      </c>
      <c r="J32" s="29">
        <v>12.393162393162394</v>
      </c>
      <c r="K32" s="2">
        <v>21.99</v>
      </c>
    </row>
    <row r="33" spans="1:11" ht="14.5">
      <c r="A33" s="28">
        <v>30</v>
      </c>
      <c r="B33" s="32" t="s">
        <v>103</v>
      </c>
      <c r="C33" s="28" t="s">
        <v>251</v>
      </c>
      <c r="D33" s="29">
        <v>0</v>
      </c>
      <c r="E33" s="29">
        <v>12.085062240663902</v>
      </c>
      <c r="F33" s="29">
        <v>46.846153846153854</v>
      </c>
      <c r="G33" s="29">
        <v>26.933753943217663</v>
      </c>
      <c r="H33" s="29">
        <v>10.430797433547204</v>
      </c>
      <c r="I33" s="29">
        <v>42.857142857142854</v>
      </c>
      <c r="J33" s="29">
        <v>5.1282051282051286</v>
      </c>
      <c r="K33" s="2">
        <v>22.06</v>
      </c>
    </row>
    <row r="34" spans="1:11" ht="14.5">
      <c r="A34" s="28">
        <v>31</v>
      </c>
      <c r="B34" s="31" t="s">
        <v>104</v>
      </c>
      <c r="C34" s="28" t="s">
        <v>243</v>
      </c>
      <c r="D34" s="29">
        <v>13.862943611198906</v>
      </c>
      <c r="E34" s="29">
        <v>7.5041493775933619</v>
      </c>
      <c r="F34" s="29">
        <v>35.230769230769226</v>
      </c>
      <c r="G34" s="29">
        <v>22.533123028391167</v>
      </c>
      <c r="H34" s="29">
        <v>33.576535288725935</v>
      </c>
      <c r="I34" s="29">
        <v>25.324675324675326</v>
      </c>
      <c r="J34" s="29">
        <v>28.205128205128208</v>
      </c>
      <c r="K34" s="2">
        <v>22.19</v>
      </c>
    </row>
    <row r="35" spans="1:11" ht="14.5">
      <c r="A35" s="28">
        <v>32</v>
      </c>
      <c r="B35" s="32" t="s">
        <v>105</v>
      </c>
      <c r="C35" s="28" t="s">
        <v>248</v>
      </c>
      <c r="D35" s="29">
        <v>27.725887222397812</v>
      </c>
      <c r="E35" s="29">
        <v>11.334385299347955</v>
      </c>
      <c r="F35" s="29">
        <v>34.667280719280718</v>
      </c>
      <c r="G35" s="29">
        <v>19.350157728706623</v>
      </c>
      <c r="H35" s="29">
        <v>22.671532538955088</v>
      </c>
      <c r="I35" s="29">
        <v>36.920226345083492</v>
      </c>
      <c r="J35" s="29">
        <v>14.285575091575096</v>
      </c>
      <c r="K35" s="2">
        <v>22.21</v>
      </c>
    </row>
    <row r="36" spans="1:11" ht="14.5">
      <c r="A36" s="28">
        <v>33</v>
      </c>
      <c r="B36" s="31" t="s">
        <v>181</v>
      </c>
      <c r="C36" s="28" t="s">
        <v>255</v>
      </c>
      <c r="D36" s="29">
        <v>6.9314718055994531</v>
      </c>
      <c r="E36" s="29">
        <v>10.30176494652563</v>
      </c>
      <c r="F36" s="29">
        <v>40.367674578942186</v>
      </c>
      <c r="G36" s="29">
        <v>25.799129159816946</v>
      </c>
      <c r="H36" s="29">
        <v>25.732019984250133</v>
      </c>
      <c r="I36" s="29">
        <v>37.872690689592105</v>
      </c>
      <c r="J36" s="29">
        <v>3.9003250270855911</v>
      </c>
      <c r="K36" s="2">
        <v>22.23</v>
      </c>
    </row>
    <row r="37" spans="1:11" ht="14.5">
      <c r="A37" s="28">
        <v>34</v>
      </c>
      <c r="B37" s="32" t="s">
        <v>106</v>
      </c>
      <c r="C37" s="28" t="s">
        <v>247</v>
      </c>
      <c r="D37" s="29">
        <v>0</v>
      </c>
      <c r="E37" s="29">
        <v>14.304071576763485</v>
      </c>
      <c r="F37" s="29">
        <v>50.07167832167832</v>
      </c>
      <c r="G37" s="29">
        <v>18.930007886435327</v>
      </c>
      <c r="H37" s="29">
        <v>7.1195004582951427</v>
      </c>
      <c r="I37" s="29">
        <v>40.990259740259738</v>
      </c>
      <c r="J37" s="29">
        <v>17.307692307692307</v>
      </c>
      <c r="K37" s="2">
        <v>22.31</v>
      </c>
    </row>
    <row r="38" spans="1:11" ht="14.5">
      <c r="A38" s="28">
        <v>35</v>
      </c>
      <c r="B38" s="31" t="s">
        <v>107</v>
      </c>
      <c r="C38" s="28" t="s">
        <v>242</v>
      </c>
      <c r="D38" s="29">
        <v>44.99809670330265</v>
      </c>
      <c r="E38" s="29">
        <v>9.0029045643153527</v>
      </c>
      <c r="F38" s="29">
        <v>44.355244755244755</v>
      </c>
      <c r="G38" s="29">
        <v>17.574763406940058</v>
      </c>
      <c r="H38" s="29">
        <v>4.2489459211732354</v>
      </c>
      <c r="I38" s="29">
        <v>34.415584415584419</v>
      </c>
      <c r="J38" s="29">
        <v>15.897435897435898</v>
      </c>
      <c r="K38" s="2">
        <v>23.58</v>
      </c>
    </row>
    <row r="39" spans="1:11" ht="14.5">
      <c r="A39" s="28">
        <v>36</v>
      </c>
      <c r="B39" s="32" t="s">
        <v>5</v>
      </c>
      <c r="C39" s="28" t="s">
        <v>256</v>
      </c>
      <c r="D39" s="29">
        <v>0</v>
      </c>
      <c r="E39" s="29">
        <v>6.1556016597510377</v>
      </c>
      <c r="F39" s="29">
        <v>49.76223776223776</v>
      </c>
      <c r="G39" s="29">
        <v>17.56782334384858</v>
      </c>
      <c r="H39" s="29">
        <v>35.836846929422549</v>
      </c>
      <c r="I39" s="29">
        <v>48.051948051948052</v>
      </c>
      <c r="J39" s="29">
        <v>15.384615384615387</v>
      </c>
      <c r="K39" s="2">
        <v>24.53</v>
      </c>
    </row>
    <row r="40" spans="1:11" ht="14.5">
      <c r="A40" s="28">
        <v>37</v>
      </c>
      <c r="B40" s="31" t="s">
        <v>2</v>
      </c>
      <c r="C40" s="28" t="s">
        <v>252</v>
      </c>
      <c r="D40" s="29">
        <v>0</v>
      </c>
      <c r="E40" s="29">
        <v>25.840940525587829</v>
      </c>
      <c r="F40" s="29">
        <v>47.938357938357932</v>
      </c>
      <c r="G40" s="29">
        <v>15.550414768080381</v>
      </c>
      <c r="H40" s="29">
        <v>5.9665953763112318</v>
      </c>
      <c r="I40" s="29">
        <v>35.882635882635881</v>
      </c>
      <c r="J40" s="29">
        <v>17.378917378917379</v>
      </c>
      <c r="K40" s="2">
        <v>24.63</v>
      </c>
    </row>
    <row r="41" spans="1:11" ht="14.5">
      <c r="A41" s="28">
        <v>38</v>
      </c>
      <c r="B41" s="32" t="s">
        <v>108</v>
      </c>
      <c r="C41" s="28" t="s">
        <v>267</v>
      </c>
      <c r="D41" s="29">
        <v>0</v>
      </c>
      <c r="E41" s="29">
        <v>8.9565958670555847</v>
      </c>
      <c r="F41" s="29">
        <v>65.983729142144981</v>
      </c>
      <c r="G41" s="29">
        <v>22.629290689321294</v>
      </c>
      <c r="H41" s="29">
        <v>5.4868001923932086</v>
      </c>
      <c r="I41" s="29">
        <v>54.217564613604218</v>
      </c>
      <c r="J41" s="29">
        <v>18.126428027418125</v>
      </c>
      <c r="K41" s="2">
        <v>24.7</v>
      </c>
    </row>
    <row r="42" spans="1:11" ht="14.5">
      <c r="A42" s="28">
        <v>39</v>
      </c>
      <c r="B42" s="31" t="s">
        <v>109</v>
      </c>
      <c r="C42" s="28" t="s">
        <v>254</v>
      </c>
      <c r="D42" s="29">
        <v>0</v>
      </c>
      <c r="E42" s="29">
        <v>9.9834705122100544</v>
      </c>
      <c r="F42" s="29">
        <v>56.084718560128394</v>
      </c>
      <c r="G42" s="29">
        <v>23.390960335108858</v>
      </c>
      <c r="H42" s="29">
        <v>23.020781055130655</v>
      </c>
      <c r="I42" s="29">
        <v>34.553970619544387</v>
      </c>
      <c r="J42" s="29">
        <v>17.444304329550235</v>
      </c>
      <c r="K42" s="2">
        <v>24.74</v>
      </c>
    </row>
    <row r="43" spans="1:11" ht="14.5">
      <c r="A43" s="28">
        <v>40</v>
      </c>
      <c r="B43" s="32" t="s">
        <v>110</v>
      </c>
      <c r="C43" s="28" t="s">
        <v>249</v>
      </c>
      <c r="D43" s="29">
        <v>16.094379124341003</v>
      </c>
      <c r="E43" s="29">
        <v>15.311427385892161</v>
      </c>
      <c r="F43" s="29">
        <v>43.405412587412584</v>
      </c>
      <c r="G43" s="29">
        <v>31.801261829652997</v>
      </c>
      <c r="H43" s="29">
        <v>6.9333153070577458</v>
      </c>
      <c r="I43" s="29">
        <v>52.597415584415586</v>
      </c>
      <c r="J43" s="29">
        <v>20.512333333333334</v>
      </c>
      <c r="K43" s="2">
        <v>24.89</v>
      </c>
    </row>
    <row r="44" spans="1:11" ht="14.5">
      <c r="A44" s="28">
        <v>41</v>
      </c>
      <c r="B44" s="31" t="s">
        <v>111</v>
      </c>
      <c r="C44" s="28" t="s">
        <v>258</v>
      </c>
      <c r="D44" s="29">
        <v>0</v>
      </c>
      <c r="E44" s="29">
        <v>13.854080221300139</v>
      </c>
      <c r="F44" s="29">
        <v>54.46153846153846</v>
      </c>
      <c r="G44" s="29">
        <v>30.59726603575184</v>
      </c>
      <c r="H44" s="29">
        <v>5.8900091659028417</v>
      </c>
      <c r="I44" s="29">
        <v>47.402597402597401</v>
      </c>
      <c r="J44" s="29">
        <v>14.52991452991453</v>
      </c>
      <c r="K44" s="2">
        <v>24.94</v>
      </c>
    </row>
    <row r="45" spans="1:11" ht="14.5">
      <c r="A45" s="28">
        <v>42</v>
      </c>
      <c r="B45" s="32" t="s">
        <v>24</v>
      </c>
      <c r="C45" s="28" t="s">
        <v>257</v>
      </c>
      <c r="D45" s="29">
        <v>0</v>
      </c>
      <c r="E45" s="29">
        <v>12.380207043302478</v>
      </c>
      <c r="F45" s="29">
        <v>61.132014703245474</v>
      </c>
      <c r="G45" s="29">
        <v>17.449729030170673</v>
      </c>
      <c r="H45" s="29">
        <v>16.247271686761142</v>
      </c>
      <c r="I45" s="29">
        <v>40.159849816849814</v>
      </c>
      <c r="J45" s="29">
        <v>20.446712031558185</v>
      </c>
      <c r="K45" s="2">
        <v>24.98</v>
      </c>
    </row>
    <row r="46" spans="1:11" ht="14.5">
      <c r="A46" s="28">
        <v>43</v>
      </c>
      <c r="B46" s="31" t="s">
        <v>112</v>
      </c>
      <c r="C46" s="28" t="s">
        <v>260</v>
      </c>
      <c r="D46" s="29">
        <v>6.9314718055994531</v>
      </c>
      <c r="E46" s="29">
        <v>14.340473029045645</v>
      </c>
      <c r="F46" s="29">
        <v>60.748069930069931</v>
      </c>
      <c r="G46" s="29">
        <v>20.36</v>
      </c>
      <c r="H46" s="29">
        <v>18.711500458295138</v>
      </c>
      <c r="I46" s="29">
        <v>37.66235064935065</v>
      </c>
      <c r="J46" s="29">
        <v>5.1277179487179509</v>
      </c>
      <c r="K46" s="2">
        <v>24.98</v>
      </c>
    </row>
    <row r="47" spans="1:11" ht="14.5">
      <c r="A47" s="28">
        <v>44</v>
      </c>
      <c r="B47" s="32" t="s">
        <v>13</v>
      </c>
      <c r="C47" s="28" t="s">
        <v>262</v>
      </c>
      <c r="D47" s="29">
        <v>0</v>
      </c>
      <c r="E47" s="29">
        <v>17.925311203319506</v>
      </c>
      <c r="F47" s="29">
        <v>47.888111888111887</v>
      </c>
      <c r="G47" s="29">
        <v>24.559411146161935</v>
      </c>
      <c r="H47" s="29">
        <v>16.170485792850595</v>
      </c>
      <c r="I47" s="29">
        <v>29.870129870129869</v>
      </c>
      <c r="J47" s="29">
        <v>22.222222222222225</v>
      </c>
      <c r="K47" s="2">
        <v>25.09</v>
      </c>
    </row>
    <row r="48" spans="1:11" ht="14.5">
      <c r="A48" s="28">
        <v>45</v>
      </c>
      <c r="B48" s="31" t="s">
        <v>26</v>
      </c>
      <c r="C48" s="28" t="s">
        <v>265</v>
      </c>
      <c r="D48" s="29">
        <v>0</v>
      </c>
      <c r="E48" s="29">
        <v>8.3526970954356852</v>
      </c>
      <c r="F48" s="29">
        <v>59.524475524475513</v>
      </c>
      <c r="G48" s="29">
        <v>29.56782334384858</v>
      </c>
      <c r="H48" s="29">
        <v>24.029330889092574</v>
      </c>
      <c r="I48" s="29">
        <v>35.064935064935064</v>
      </c>
      <c r="J48" s="29">
        <v>10.256410256410257</v>
      </c>
      <c r="K48" s="2">
        <v>25.41</v>
      </c>
    </row>
    <row r="49" spans="1:11" ht="14.5">
      <c r="A49" s="28">
        <v>46</v>
      </c>
      <c r="B49" s="32" t="s">
        <v>15</v>
      </c>
      <c r="C49" s="28" t="s">
        <v>253</v>
      </c>
      <c r="D49" s="29">
        <v>0</v>
      </c>
      <c r="E49" s="29">
        <v>18.328309715806782</v>
      </c>
      <c r="F49" s="29">
        <v>53.329067159255835</v>
      </c>
      <c r="G49" s="29">
        <v>21.88780429736325</v>
      </c>
      <c r="H49" s="29">
        <v>8.613319959185791</v>
      </c>
      <c r="I49" s="29">
        <v>42.256799803969621</v>
      </c>
      <c r="J49" s="29">
        <v>24.528301886792455</v>
      </c>
      <c r="K49" s="2">
        <v>25.65</v>
      </c>
    </row>
    <row r="50" spans="1:11" ht="14.5">
      <c r="A50" s="28">
        <v>47</v>
      </c>
      <c r="B50" s="31" t="s">
        <v>184</v>
      </c>
      <c r="C50" s="28" t="s">
        <v>259</v>
      </c>
      <c r="D50" s="29">
        <v>0</v>
      </c>
      <c r="E50" s="29">
        <v>13.614799446749656</v>
      </c>
      <c r="F50" s="29">
        <v>57.107226107226097</v>
      </c>
      <c r="G50" s="29">
        <v>27.657202944269187</v>
      </c>
      <c r="H50" s="29">
        <v>10.301558203483044</v>
      </c>
      <c r="I50" s="29">
        <v>42.099567099567096</v>
      </c>
      <c r="J50" s="29">
        <v>21.367521367521373</v>
      </c>
      <c r="K50" s="2">
        <v>25.67</v>
      </c>
    </row>
    <row r="51" spans="1:11" ht="14.5">
      <c r="A51" s="28">
        <v>48</v>
      </c>
      <c r="B51" s="32" t="s">
        <v>30</v>
      </c>
      <c r="C51" s="28" t="s">
        <v>30</v>
      </c>
      <c r="D51" s="29">
        <v>63.007857946632441</v>
      </c>
      <c r="E51" s="29">
        <v>9.8730450047877447</v>
      </c>
      <c r="F51" s="29">
        <v>24.466110812264656</v>
      </c>
      <c r="G51" s="29">
        <v>16.61150206260616</v>
      </c>
      <c r="H51" s="29">
        <v>10.073045194951703</v>
      </c>
      <c r="I51" s="29">
        <v>38.411588411588411</v>
      </c>
      <c r="J51" s="29">
        <v>16.173570019723869</v>
      </c>
      <c r="K51" s="2">
        <v>25.69</v>
      </c>
    </row>
    <row r="52" spans="1:11" ht="14.5">
      <c r="A52" s="28">
        <v>49</v>
      </c>
      <c r="B52" s="31" t="s">
        <v>31</v>
      </c>
      <c r="C52" s="28" t="s">
        <v>264</v>
      </c>
      <c r="D52" s="29">
        <v>6.9314718055994531</v>
      </c>
      <c r="E52" s="29">
        <v>14.237551867219919</v>
      </c>
      <c r="F52" s="29">
        <v>61.833333333333336</v>
      </c>
      <c r="G52" s="29">
        <v>13.861724500525762</v>
      </c>
      <c r="H52" s="29">
        <v>17.131377940727162</v>
      </c>
      <c r="I52" s="29">
        <v>40.584415584415581</v>
      </c>
      <c r="J52" s="29">
        <v>26.495726495726501</v>
      </c>
      <c r="K52" s="2">
        <v>25.81</v>
      </c>
    </row>
    <row r="53" spans="1:11" ht="14.5">
      <c r="A53" s="28">
        <v>50</v>
      </c>
      <c r="B53" s="32" t="s">
        <v>113</v>
      </c>
      <c r="C53" s="28" t="s">
        <v>250</v>
      </c>
      <c r="D53" s="29">
        <v>0</v>
      </c>
      <c r="E53" s="29">
        <v>23.469917012448136</v>
      </c>
      <c r="F53" s="29">
        <v>55.622377622377627</v>
      </c>
      <c r="G53" s="29">
        <v>19.458990536277604</v>
      </c>
      <c r="H53" s="29">
        <v>7.0861594867094411</v>
      </c>
      <c r="I53" s="29">
        <v>33.766233766233768</v>
      </c>
      <c r="J53" s="29">
        <v>20.512820512820515</v>
      </c>
      <c r="K53" s="2">
        <v>26.04</v>
      </c>
    </row>
    <row r="54" spans="1:11" ht="14.5">
      <c r="A54" s="28">
        <v>51</v>
      </c>
      <c r="B54" s="31" t="s">
        <v>33</v>
      </c>
      <c r="C54" s="28" t="s">
        <v>269</v>
      </c>
      <c r="D54" s="29">
        <v>0</v>
      </c>
      <c r="E54" s="29">
        <v>11.298572614107885</v>
      </c>
      <c r="F54" s="29">
        <v>58.646486553714738</v>
      </c>
      <c r="G54" s="29">
        <v>30.863303296735445</v>
      </c>
      <c r="H54" s="29">
        <v>25.021901110649317</v>
      </c>
      <c r="I54" s="29">
        <v>33.766253246753244</v>
      </c>
      <c r="J54" s="29">
        <v>11.537730769230784</v>
      </c>
      <c r="K54" s="2">
        <v>26.63</v>
      </c>
    </row>
    <row r="55" spans="1:11" ht="14.5">
      <c r="A55" s="28">
        <v>52</v>
      </c>
      <c r="B55" s="32" t="s">
        <v>114</v>
      </c>
      <c r="C55" s="28" t="s">
        <v>271</v>
      </c>
      <c r="D55" s="29">
        <v>0</v>
      </c>
      <c r="E55" s="29">
        <v>11.004149377593361</v>
      </c>
      <c r="F55" s="29">
        <v>60.38461538461538</v>
      </c>
      <c r="G55" s="29">
        <v>35.063091482649845</v>
      </c>
      <c r="H55" s="29">
        <v>6.7497708524289646</v>
      </c>
      <c r="I55" s="29">
        <v>67.532467532467535</v>
      </c>
      <c r="J55" s="29">
        <v>10.256410256410257</v>
      </c>
      <c r="K55" s="2">
        <v>27.18</v>
      </c>
    </row>
    <row r="56" spans="1:11" ht="14.5">
      <c r="A56" s="28">
        <v>53</v>
      </c>
      <c r="B56" s="31" t="s">
        <v>9</v>
      </c>
      <c r="C56" s="28" t="s">
        <v>261</v>
      </c>
      <c r="D56" s="29">
        <v>0</v>
      </c>
      <c r="E56" s="29">
        <v>10.166087136929461</v>
      </c>
      <c r="F56" s="29">
        <v>65.807601398601392</v>
      </c>
      <c r="G56" s="29">
        <v>23.501577287066244</v>
      </c>
      <c r="H56" s="29">
        <v>21.408912465627864</v>
      </c>
      <c r="I56" s="29">
        <v>42.207798701298699</v>
      </c>
      <c r="J56" s="29">
        <v>25.640782051282052</v>
      </c>
      <c r="K56" s="2">
        <v>27.5</v>
      </c>
    </row>
    <row r="57" spans="1:11" ht="14.5">
      <c r="A57" s="28">
        <v>54</v>
      </c>
      <c r="B57" s="32" t="s">
        <v>115</v>
      </c>
      <c r="C57" s="28" t="s">
        <v>268</v>
      </c>
      <c r="D57" s="29">
        <v>0</v>
      </c>
      <c r="E57" s="29">
        <v>13.630428769017982</v>
      </c>
      <c r="F57" s="29">
        <v>64.256876456876455</v>
      </c>
      <c r="G57" s="29">
        <v>26.770347003154576</v>
      </c>
      <c r="H57" s="29">
        <v>13.520195539260618</v>
      </c>
      <c r="I57" s="29">
        <v>45.238095238095227</v>
      </c>
      <c r="J57" s="29">
        <v>24.273504273504273</v>
      </c>
      <c r="K57" s="2">
        <v>27.76</v>
      </c>
    </row>
    <row r="58" spans="1:11" ht="14.5">
      <c r="A58" s="28">
        <v>55</v>
      </c>
      <c r="B58" s="31" t="s">
        <v>116</v>
      </c>
      <c r="C58" s="28" t="s">
        <v>273</v>
      </c>
      <c r="D58" s="29">
        <v>0</v>
      </c>
      <c r="E58" s="29">
        <v>6.7688962655601665</v>
      </c>
      <c r="F58" s="29">
        <v>77.852167175106771</v>
      </c>
      <c r="G58" s="29">
        <v>38.056230220063291</v>
      </c>
      <c r="H58" s="29">
        <v>12.680593691197645</v>
      </c>
      <c r="I58" s="29">
        <v>24.480532467532463</v>
      </c>
      <c r="J58" s="29">
        <v>26.025153846153845</v>
      </c>
      <c r="K58" s="2">
        <v>27.9</v>
      </c>
    </row>
    <row r="59" spans="1:11" ht="14.5">
      <c r="A59" s="28">
        <v>56</v>
      </c>
      <c r="B59" s="32" t="s">
        <v>118</v>
      </c>
      <c r="C59" s="28" t="s">
        <v>263</v>
      </c>
      <c r="D59" s="29">
        <v>6.9314718055994531</v>
      </c>
      <c r="E59" s="29">
        <v>13.411701244813278</v>
      </c>
      <c r="F59" s="29">
        <v>49.398497542725735</v>
      </c>
      <c r="G59" s="29">
        <v>37.044511804204852</v>
      </c>
      <c r="H59" s="29">
        <v>22.751066118914895</v>
      </c>
      <c r="I59" s="29">
        <v>45.431372912801471</v>
      </c>
      <c r="J59" s="29">
        <v>17.490146520146521</v>
      </c>
      <c r="K59" s="2">
        <v>27.91</v>
      </c>
    </row>
    <row r="60" spans="1:11" ht="14.5">
      <c r="A60" s="28">
        <v>57</v>
      </c>
      <c r="B60" s="31" t="s">
        <v>117</v>
      </c>
      <c r="C60" s="28" t="s">
        <v>266</v>
      </c>
      <c r="D60" s="29">
        <v>20.794415416798358</v>
      </c>
      <c r="E60" s="29">
        <v>17.77904564315353</v>
      </c>
      <c r="F60" s="29">
        <v>70.090909090909079</v>
      </c>
      <c r="G60" s="29">
        <v>26.129337539432171</v>
      </c>
      <c r="H60" s="29">
        <v>6.16865261228231</v>
      </c>
      <c r="I60" s="29">
        <v>47.077922077922075</v>
      </c>
      <c r="J60" s="29">
        <v>16.666666666666668</v>
      </c>
      <c r="K60" s="2">
        <v>28.3</v>
      </c>
    </row>
    <row r="61" spans="1:11" ht="14.5">
      <c r="A61" s="28">
        <v>58</v>
      </c>
      <c r="B61" s="32" t="s">
        <v>36</v>
      </c>
      <c r="C61" s="28" t="s">
        <v>270</v>
      </c>
      <c r="D61" s="29">
        <v>0</v>
      </c>
      <c r="E61" s="29">
        <v>27.367219917012449</v>
      </c>
      <c r="F61" s="29">
        <v>58.472727272727276</v>
      </c>
      <c r="G61" s="29">
        <v>21.978548895899049</v>
      </c>
      <c r="H61" s="29">
        <v>10.942988084326306</v>
      </c>
      <c r="I61" s="29">
        <v>36.493506493506494</v>
      </c>
      <c r="J61" s="29">
        <v>12.820512820512823</v>
      </c>
      <c r="K61" s="2">
        <v>28.46</v>
      </c>
    </row>
    <row r="62" spans="1:11" ht="14.5">
      <c r="A62" s="28">
        <v>59</v>
      </c>
      <c r="B62" s="31" t="s">
        <v>119</v>
      </c>
      <c r="C62" s="28" t="s">
        <v>272</v>
      </c>
      <c r="D62" s="29">
        <v>0</v>
      </c>
      <c r="E62" s="29">
        <v>15.588174273858922</v>
      </c>
      <c r="F62" s="29">
        <v>66.8986013986014</v>
      </c>
      <c r="G62" s="29">
        <v>24.616403785488956</v>
      </c>
      <c r="H62" s="29">
        <v>19.048762603116408</v>
      </c>
      <c r="I62" s="29">
        <v>49.090909090909093</v>
      </c>
      <c r="J62" s="29">
        <v>14.102564102564102</v>
      </c>
      <c r="K62" s="2">
        <v>28.89</v>
      </c>
    </row>
    <row r="63" spans="1:11" ht="14.5">
      <c r="A63" s="28">
        <v>60</v>
      </c>
      <c r="B63" s="32" t="s">
        <v>120</v>
      </c>
      <c r="C63" s="28" t="s">
        <v>275</v>
      </c>
      <c r="D63" s="29">
        <v>17.917594692280549</v>
      </c>
      <c r="E63" s="29">
        <v>18.887579529737209</v>
      </c>
      <c r="F63" s="29">
        <v>66.159420579420583</v>
      </c>
      <c r="G63" s="29">
        <v>28.758750187772264</v>
      </c>
      <c r="H63" s="29">
        <v>4.9991912181921343</v>
      </c>
      <c r="I63" s="29">
        <v>49.288812615955472</v>
      </c>
      <c r="J63" s="29">
        <v>23.076691086691088</v>
      </c>
      <c r="K63" s="2">
        <v>28.98</v>
      </c>
    </row>
    <row r="64" spans="1:11" ht="14.5">
      <c r="A64" s="28">
        <v>61</v>
      </c>
      <c r="B64" s="31" t="s">
        <v>121</v>
      </c>
      <c r="C64" s="28" t="s">
        <v>294</v>
      </c>
      <c r="D64" s="29">
        <v>28.33213344056216</v>
      </c>
      <c r="E64" s="29">
        <v>8.2440503361259374</v>
      </c>
      <c r="F64" s="29">
        <v>55.646633464416503</v>
      </c>
      <c r="G64" s="29">
        <v>26.876557497643677</v>
      </c>
      <c r="H64" s="29">
        <v>32.158357491559954</v>
      </c>
      <c r="I64" s="29">
        <v>64.966927502380543</v>
      </c>
      <c r="J64" s="29">
        <v>17.591631248906438</v>
      </c>
      <c r="K64" s="2">
        <v>28.98</v>
      </c>
    </row>
    <row r="65" spans="1:11" ht="14.5">
      <c r="A65" s="28">
        <v>62</v>
      </c>
      <c r="B65" s="32" t="s">
        <v>35</v>
      </c>
      <c r="C65" s="28" t="s">
        <v>274</v>
      </c>
      <c r="D65" s="29">
        <v>24.849066497880003</v>
      </c>
      <c r="E65" s="29">
        <v>15.626007086577465</v>
      </c>
      <c r="F65" s="29">
        <v>60.780797202797203</v>
      </c>
      <c r="G65" s="29">
        <v>15.032538191613792</v>
      </c>
      <c r="H65" s="29">
        <v>13.050340817104189</v>
      </c>
      <c r="I65" s="29">
        <v>28.410924996351962</v>
      </c>
      <c r="J65" s="29">
        <v>74.960728608470191</v>
      </c>
      <c r="K65" s="2">
        <v>29</v>
      </c>
    </row>
    <row r="66" spans="1:11" ht="14.5">
      <c r="A66" s="28">
        <v>63</v>
      </c>
      <c r="B66" s="31" t="s">
        <v>180</v>
      </c>
      <c r="C66" s="28" t="s">
        <v>276</v>
      </c>
      <c r="D66" s="29">
        <v>0</v>
      </c>
      <c r="E66" s="29">
        <v>13.081072454516441</v>
      </c>
      <c r="F66" s="29">
        <v>71.010758472296928</v>
      </c>
      <c r="G66" s="29">
        <v>24.293860713419068</v>
      </c>
      <c r="H66" s="29">
        <v>21.898328985405062</v>
      </c>
      <c r="I66" s="29">
        <v>44.405594405594414</v>
      </c>
      <c r="J66" s="29">
        <v>17.159763313609467</v>
      </c>
      <c r="K66" s="2">
        <v>29.02</v>
      </c>
    </row>
    <row r="67" spans="1:11" ht="14.5">
      <c r="A67" s="28">
        <v>64</v>
      </c>
      <c r="B67" s="32" t="s">
        <v>122</v>
      </c>
      <c r="C67" s="28" t="s">
        <v>283</v>
      </c>
      <c r="D67" s="29">
        <v>6.9314718055994531</v>
      </c>
      <c r="E67" s="29">
        <v>15.535423390195174</v>
      </c>
      <c r="F67" s="29">
        <v>65.628852628852613</v>
      </c>
      <c r="G67" s="29">
        <v>21.742259609767494</v>
      </c>
      <c r="H67" s="29">
        <v>28.311165427572391</v>
      </c>
      <c r="I67" s="29">
        <v>37.493987493987483</v>
      </c>
      <c r="J67" s="29">
        <v>17.378917378917379</v>
      </c>
      <c r="K67" s="2">
        <v>29.03</v>
      </c>
    </row>
    <row r="68" spans="1:11" ht="14.5">
      <c r="A68" s="28">
        <v>65</v>
      </c>
      <c r="B68" s="31" t="s">
        <v>123</v>
      </c>
      <c r="C68" s="28" t="s">
        <v>288</v>
      </c>
      <c r="D68" s="29">
        <v>13.862943611198906</v>
      </c>
      <c r="E68" s="29">
        <v>16.753112033195023</v>
      </c>
      <c r="F68" s="29">
        <v>63.590695019266448</v>
      </c>
      <c r="G68" s="29">
        <v>29.638490096354001</v>
      </c>
      <c r="H68" s="29">
        <v>13.528710475941066</v>
      </c>
      <c r="I68" s="29">
        <v>46.885767293930563</v>
      </c>
      <c r="J68" s="29">
        <v>21.594278737135884</v>
      </c>
      <c r="K68" s="2">
        <v>29.08</v>
      </c>
    </row>
    <row r="69" spans="1:11" ht="14.5">
      <c r="A69" s="28">
        <v>66</v>
      </c>
      <c r="B69" s="32" t="s">
        <v>40</v>
      </c>
      <c r="C69" s="28" t="s">
        <v>277</v>
      </c>
      <c r="D69" s="29">
        <v>13.862943611198906</v>
      </c>
      <c r="E69" s="29">
        <v>13.889878284923931</v>
      </c>
      <c r="F69" s="29">
        <v>59.512536978173337</v>
      </c>
      <c r="G69" s="29">
        <v>25.203995793901157</v>
      </c>
      <c r="H69" s="29">
        <v>19.066500319417827</v>
      </c>
      <c r="I69" s="29">
        <v>62.534440377804017</v>
      </c>
      <c r="J69" s="29">
        <v>25.407733488733495</v>
      </c>
      <c r="K69" s="2">
        <v>29.26</v>
      </c>
    </row>
    <row r="70" spans="1:11" ht="14.5">
      <c r="A70" s="28">
        <v>67</v>
      </c>
      <c r="B70" s="31" t="s">
        <v>41</v>
      </c>
      <c r="C70" s="28" t="s">
        <v>281</v>
      </c>
      <c r="D70" s="29">
        <v>0</v>
      </c>
      <c r="E70" s="29">
        <v>18.61857774179402</v>
      </c>
      <c r="F70" s="29">
        <v>58.633098608708373</v>
      </c>
      <c r="G70" s="29">
        <v>28.932471596009339</v>
      </c>
      <c r="H70" s="29">
        <v>9.4884191319325808</v>
      </c>
      <c r="I70" s="29">
        <v>68.905078661176219</v>
      </c>
      <c r="J70" s="29">
        <v>14.845588016319725</v>
      </c>
      <c r="K70" s="2">
        <v>29.36</v>
      </c>
    </row>
    <row r="71" spans="1:11" ht="14.5">
      <c r="A71" s="28">
        <v>68</v>
      </c>
      <c r="B71" s="32" t="s">
        <v>42</v>
      </c>
      <c r="C71" s="28" t="s">
        <v>278</v>
      </c>
      <c r="D71" s="29">
        <v>0</v>
      </c>
      <c r="E71" s="29">
        <v>12.125518672199172</v>
      </c>
      <c r="F71" s="29">
        <v>76.941724941724942</v>
      </c>
      <c r="G71" s="29">
        <v>19.964248159831751</v>
      </c>
      <c r="H71" s="29">
        <v>22.457073021692636</v>
      </c>
      <c r="I71" s="29">
        <v>36.904761904761905</v>
      </c>
      <c r="J71" s="29">
        <v>28.205128205128204</v>
      </c>
      <c r="K71" s="2">
        <v>29.36</v>
      </c>
    </row>
    <row r="72" spans="1:11" ht="14.5">
      <c r="A72" s="28">
        <v>69</v>
      </c>
      <c r="B72" s="31" t="s">
        <v>124</v>
      </c>
      <c r="C72" s="28" t="s">
        <v>299</v>
      </c>
      <c r="D72" s="29">
        <v>0</v>
      </c>
      <c r="E72" s="29">
        <v>28.736137306676721</v>
      </c>
      <c r="F72" s="29">
        <v>46.457512184784918</v>
      </c>
      <c r="G72" s="29">
        <v>25.643915495650507</v>
      </c>
      <c r="H72" s="29">
        <v>20.279921117684641</v>
      </c>
      <c r="I72" s="29">
        <v>39.571035025580478</v>
      </c>
      <c r="J72" s="29">
        <v>13.597513597513599</v>
      </c>
      <c r="K72" s="2">
        <v>29.41</v>
      </c>
    </row>
    <row r="73" spans="1:11" ht="14.5">
      <c r="A73" s="28">
        <v>70</v>
      </c>
      <c r="B73" s="32" t="s">
        <v>125</v>
      </c>
      <c r="C73" s="28" t="s">
        <v>285</v>
      </c>
      <c r="D73" s="29">
        <v>0</v>
      </c>
      <c r="E73" s="29">
        <v>13.000439142461964</v>
      </c>
      <c r="F73" s="29">
        <v>73.191066433566434</v>
      </c>
      <c r="G73" s="29">
        <v>27.79968454258675</v>
      </c>
      <c r="H73" s="29">
        <v>20.295236403910788</v>
      </c>
      <c r="I73" s="29">
        <v>44.642862554112554</v>
      </c>
      <c r="J73" s="29">
        <v>14.957061965811967</v>
      </c>
      <c r="K73" s="2">
        <v>29.51</v>
      </c>
    </row>
    <row r="74" spans="1:11" ht="14.5">
      <c r="A74" s="28">
        <v>71</v>
      </c>
      <c r="B74" s="31" t="s">
        <v>126</v>
      </c>
      <c r="C74" s="28" t="s">
        <v>296</v>
      </c>
      <c r="D74" s="29">
        <v>10.986122886681098</v>
      </c>
      <c r="E74" s="29">
        <v>23.653801309968799</v>
      </c>
      <c r="F74" s="29">
        <v>64.563370513783738</v>
      </c>
      <c r="G74" s="29">
        <v>22.15063743254165</v>
      </c>
      <c r="H74" s="29">
        <v>20.684064206770646</v>
      </c>
      <c r="I74" s="29">
        <v>29.988193624557265</v>
      </c>
      <c r="J74" s="29">
        <v>13.646959101504557</v>
      </c>
      <c r="K74" s="2">
        <v>29.52</v>
      </c>
    </row>
    <row r="75" spans="1:11" ht="14.5">
      <c r="A75" s="28">
        <v>72</v>
      </c>
      <c r="B75" s="32" t="s">
        <v>185</v>
      </c>
      <c r="C75" s="28" t="s">
        <v>311</v>
      </c>
      <c r="D75" s="29">
        <v>20.794415416798358</v>
      </c>
      <c r="E75" s="29">
        <v>16.035597510373442</v>
      </c>
      <c r="F75" s="29">
        <v>58.638279720279705</v>
      </c>
      <c r="G75" s="29">
        <v>28.426182965299684</v>
      </c>
      <c r="H75" s="29">
        <v>7.520574702108159</v>
      </c>
      <c r="I75" s="29">
        <v>77.727285714285728</v>
      </c>
      <c r="J75" s="29">
        <v>24.230282051282057</v>
      </c>
      <c r="K75" s="2">
        <v>29.61</v>
      </c>
    </row>
    <row r="76" spans="1:11" ht="14.5">
      <c r="A76" s="28">
        <v>73</v>
      </c>
      <c r="B76" s="31" t="s">
        <v>127</v>
      </c>
      <c r="C76" s="28" t="s">
        <v>284</v>
      </c>
      <c r="D76" s="29">
        <v>10.986122886681098</v>
      </c>
      <c r="E76" s="29">
        <v>18.311213989330174</v>
      </c>
      <c r="F76" s="29">
        <v>64.704953046953037</v>
      </c>
      <c r="G76" s="29">
        <v>33.296980621901753</v>
      </c>
      <c r="H76" s="29">
        <v>7.3668651302867625</v>
      </c>
      <c r="I76" s="29">
        <v>48.732220779220775</v>
      </c>
      <c r="J76" s="29">
        <v>23.07689987789988</v>
      </c>
      <c r="K76" s="2">
        <v>29.65</v>
      </c>
    </row>
    <row r="77" spans="1:11" ht="14.5">
      <c r="A77" s="28">
        <v>74</v>
      </c>
      <c r="B77" s="32" t="s">
        <v>128</v>
      </c>
      <c r="C77" s="28" t="s">
        <v>291</v>
      </c>
      <c r="D77" s="29">
        <v>0</v>
      </c>
      <c r="E77" s="29">
        <v>12.284528749259039</v>
      </c>
      <c r="F77" s="29">
        <v>63.223776223776213</v>
      </c>
      <c r="G77" s="29">
        <v>26.352410995944119</v>
      </c>
      <c r="H77" s="29">
        <v>21.623150451748071</v>
      </c>
      <c r="I77" s="29">
        <v>58.163265306122447</v>
      </c>
      <c r="J77" s="29">
        <v>26.373626373626376</v>
      </c>
      <c r="K77" s="2">
        <v>29.67</v>
      </c>
    </row>
    <row r="78" spans="1:11" ht="14.5">
      <c r="A78" s="28">
        <v>75</v>
      </c>
      <c r="B78" s="31" t="s">
        <v>47</v>
      </c>
      <c r="C78" s="28" t="s">
        <v>292</v>
      </c>
      <c r="D78" s="29">
        <v>0</v>
      </c>
      <c r="E78" s="29">
        <v>18.794605809128633</v>
      </c>
      <c r="F78" s="29">
        <v>82.370629370629359</v>
      </c>
      <c r="G78" s="29">
        <v>21.003154574132491</v>
      </c>
      <c r="H78" s="29">
        <v>4.7956003666361138</v>
      </c>
      <c r="I78" s="29">
        <v>41.558441558441558</v>
      </c>
      <c r="J78" s="29">
        <v>23.07692307692308</v>
      </c>
      <c r="K78" s="2">
        <v>29.68</v>
      </c>
    </row>
    <row r="79" spans="1:11" ht="14.5">
      <c r="A79" s="28">
        <v>76</v>
      </c>
      <c r="B79" s="32" t="s">
        <v>48</v>
      </c>
      <c r="C79" s="28" t="s">
        <v>300</v>
      </c>
      <c r="D79" s="29">
        <v>6.9314718055994531</v>
      </c>
      <c r="E79" s="29">
        <v>11.118291272702539</v>
      </c>
      <c r="F79" s="29">
        <v>64.451450189155111</v>
      </c>
      <c r="G79" s="29">
        <v>27.207995035424315</v>
      </c>
      <c r="H79" s="29">
        <v>19.142251806884946</v>
      </c>
      <c r="I79" s="29">
        <v>52.246114541196512</v>
      </c>
      <c r="J79" s="29">
        <v>37.999159310634731</v>
      </c>
      <c r="K79" s="2">
        <v>29.69</v>
      </c>
    </row>
    <row r="80" spans="1:11" ht="14.5">
      <c r="A80" s="28">
        <v>77</v>
      </c>
      <c r="B80" s="31" t="s">
        <v>50</v>
      </c>
      <c r="C80" s="28" t="s">
        <v>279</v>
      </c>
      <c r="D80" s="29">
        <v>0</v>
      </c>
      <c r="E80" s="29">
        <v>15.730059935454127</v>
      </c>
      <c r="F80" s="29">
        <v>63.933954933954936</v>
      </c>
      <c r="G80" s="29">
        <v>26.213459516298631</v>
      </c>
      <c r="H80" s="29">
        <v>22.587432528770748</v>
      </c>
      <c r="I80" s="29">
        <v>54.473304473304466</v>
      </c>
      <c r="J80" s="29">
        <v>13.960113960113961</v>
      </c>
      <c r="K80" s="2">
        <v>29.74</v>
      </c>
    </row>
    <row r="81" spans="1:11" ht="14.5">
      <c r="A81" s="28">
        <v>78</v>
      </c>
      <c r="B81" s="32" t="s">
        <v>51</v>
      </c>
      <c r="C81" s="28" t="s">
        <v>282</v>
      </c>
      <c r="D81" s="29">
        <v>0</v>
      </c>
      <c r="E81" s="29">
        <v>30.768198473318837</v>
      </c>
      <c r="F81" s="29">
        <v>35.407493409790213</v>
      </c>
      <c r="G81" s="29">
        <v>27.50470026587552</v>
      </c>
      <c r="H81" s="29">
        <v>19.943772480523183</v>
      </c>
      <c r="I81" s="29">
        <v>32.475808371222428</v>
      </c>
      <c r="J81" s="29">
        <v>35.56977988400488</v>
      </c>
      <c r="K81" s="2">
        <v>29.74</v>
      </c>
    </row>
    <row r="82" spans="1:11" ht="14.5">
      <c r="A82" s="28">
        <v>79</v>
      </c>
      <c r="B82" s="31" t="s">
        <v>52</v>
      </c>
      <c r="C82" s="28" t="s">
        <v>305</v>
      </c>
      <c r="D82" s="29">
        <v>0</v>
      </c>
      <c r="E82" s="29">
        <v>20.098206085753805</v>
      </c>
      <c r="F82" s="29">
        <v>71.83652918446208</v>
      </c>
      <c r="G82" s="29">
        <v>26.712067505611113</v>
      </c>
      <c r="H82" s="29">
        <v>6.6381435183199846</v>
      </c>
      <c r="I82" s="29">
        <v>46.194835497835491</v>
      </c>
      <c r="J82" s="29">
        <v>20.426213675213685</v>
      </c>
      <c r="K82" s="2">
        <v>29.78</v>
      </c>
    </row>
    <row r="83" spans="1:11" ht="14.5">
      <c r="A83" s="28">
        <v>80</v>
      </c>
      <c r="B83" s="32" t="s">
        <v>12</v>
      </c>
      <c r="C83" s="28" t="s">
        <v>308</v>
      </c>
      <c r="D83" s="29">
        <v>0</v>
      </c>
      <c r="E83" s="29">
        <v>15.600110647935193</v>
      </c>
      <c r="F83" s="29">
        <v>48.359241145387948</v>
      </c>
      <c r="G83" s="29">
        <v>25.600626211867208</v>
      </c>
      <c r="H83" s="29">
        <v>40.444065749334378</v>
      </c>
      <c r="I83" s="29">
        <v>41.125565864687687</v>
      </c>
      <c r="J83" s="29">
        <v>25.395897439072044</v>
      </c>
      <c r="K83" s="2">
        <v>29.81</v>
      </c>
    </row>
    <row r="84" spans="1:11" ht="14.5">
      <c r="A84" s="28">
        <v>81</v>
      </c>
      <c r="B84" s="31" t="s">
        <v>53</v>
      </c>
      <c r="C84" s="28" t="s">
        <v>280</v>
      </c>
      <c r="D84" s="29">
        <v>6.9314718055994531</v>
      </c>
      <c r="E84" s="29">
        <v>22.957123098201944</v>
      </c>
      <c r="F84" s="29">
        <v>60.620046620046615</v>
      </c>
      <c r="G84" s="29">
        <v>30.721345951629861</v>
      </c>
      <c r="H84" s="29">
        <v>15.32538955087076</v>
      </c>
      <c r="I84" s="29">
        <v>37.229437229437231</v>
      </c>
      <c r="J84" s="29">
        <v>15.384615384615387</v>
      </c>
      <c r="K84" s="2">
        <v>29.81</v>
      </c>
    </row>
    <row r="85" spans="1:11" ht="14.5">
      <c r="A85" s="28">
        <v>82</v>
      </c>
      <c r="B85" s="32" t="s">
        <v>129</v>
      </c>
      <c r="C85" s="28" t="s">
        <v>289</v>
      </c>
      <c r="D85" s="29">
        <v>13.862943611198906</v>
      </c>
      <c r="E85" s="29">
        <v>15.004515884131578</v>
      </c>
      <c r="F85" s="29">
        <v>63.794864441552129</v>
      </c>
      <c r="G85" s="29">
        <v>27.423220451989771</v>
      </c>
      <c r="H85" s="29">
        <v>27.888083458870547</v>
      </c>
      <c r="I85" s="29">
        <v>45.094022696546361</v>
      </c>
      <c r="J85" s="29">
        <v>14.713257300008086</v>
      </c>
      <c r="K85" s="2">
        <v>29.84</v>
      </c>
    </row>
    <row r="86" spans="1:11" ht="14.5">
      <c r="A86" s="28">
        <v>83</v>
      </c>
      <c r="B86" s="31" t="s">
        <v>130</v>
      </c>
      <c r="C86" s="28" t="s">
        <v>312</v>
      </c>
      <c r="D86" s="29">
        <v>13.862943611198906</v>
      </c>
      <c r="E86" s="29">
        <v>15.728030624802606</v>
      </c>
      <c r="F86" s="29">
        <v>49.683901400436831</v>
      </c>
      <c r="G86" s="29">
        <v>31.993848166455535</v>
      </c>
      <c r="H86" s="29">
        <v>34.639476893985865</v>
      </c>
      <c r="I86" s="29">
        <v>52.241197123086884</v>
      </c>
      <c r="J86" s="29">
        <v>11.21878995894744</v>
      </c>
      <c r="K86" s="2">
        <v>29.92</v>
      </c>
    </row>
    <row r="87" spans="1:11" ht="14.5">
      <c r="A87" s="28">
        <v>84</v>
      </c>
      <c r="B87" s="32" t="s">
        <v>131</v>
      </c>
      <c r="C87" s="28" t="s">
        <v>309</v>
      </c>
      <c r="D87" s="29">
        <v>0</v>
      </c>
      <c r="E87" s="29">
        <v>17.065230982019365</v>
      </c>
      <c r="F87" s="29">
        <v>67.278067896309508</v>
      </c>
      <c r="G87" s="29">
        <v>28.786031786275569</v>
      </c>
      <c r="H87" s="29">
        <v>19.319572811882836</v>
      </c>
      <c r="I87" s="29">
        <v>35.714298701298702</v>
      </c>
      <c r="J87" s="29">
        <v>24.358487179487181</v>
      </c>
      <c r="K87" s="2">
        <v>29.93</v>
      </c>
    </row>
    <row r="88" spans="1:11" ht="14.5">
      <c r="A88" s="28">
        <v>85</v>
      </c>
      <c r="B88" s="31" t="s">
        <v>54</v>
      </c>
      <c r="C88" s="28" t="s">
        <v>302</v>
      </c>
      <c r="D88" s="29">
        <v>17.917594692280549</v>
      </c>
      <c r="E88" s="29">
        <v>19.8941908713693</v>
      </c>
      <c r="F88" s="29">
        <v>47.601398601398593</v>
      </c>
      <c r="G88" s="29">
        <v>34.138801261829656</v>
      </c>
      <c r="H88" s="29">
        <v>12.599450045829515</v>
      </c>
      <c r="I88" s="29">
        <v>58.441558441558442</v>
      </c>
      <c r="J88" s="29">
        <v>35.897435897435898</v>
      </c>
      <c r="K88" s="2">
        <v>30.22</v>
      </c>
    </row>
    <row r="89" spans="1:11" ht="14.5">
      <c r="A89" s="28">
        <v>86</v>
      </c>
      <c r="B89" s="32" t="s">
        <v>55</v>
      </c>
      <c r="C89" s="28" t="s">
        <v>293</v>
      </c>
      <c r="D89" s="29">
        <v>13.862943611198906</v>
      </c>
      <c r="E89" s="29">
        <v>12.978215767634856</v>
      </c>
      <c r="F89" s="29">
        <v>62.12587412587412</v>
      </c>
      <c r="G89" s="29">
        <v>25.723974763406936</v>
      </c>
      <c r="H89" s="29">
        <v>19.604949587534371</v>
      </c>
      <c r="I89" s="29">
        <v>55.194805194805198</v>
      </c>
      <c r="J89" s="29">
        <v>42.307692307692314</v>
      </c>
      <c r="K89" s="2">
        <v>30.36</v>
      </c>
    </row>
    <row r="90" spans="1:11" ht="14.5">
      <c r="A90" s="28">
        <v>87</v>
      </c>
      <c r="B90" s="31" t="s">
        <v>132</v>
      </c>
      <c r="C90" s="28" t="s">
        <v>287</v>
      </c>
      <c r="D90" s="29">
        <v>0</v>
      </c>
      <c r="E90" s="29">
        <v>15.869294605809127</v>
      </c>
      <c r="F90" s="29">
        <v>75.630769230769232</v>
      </c>
      <c r="G90" s="29">
        <v>19.723028391167187</v>
      </c>
      <c r="H90" s="29">
        <v>17.551970669110908</v>
      </c>
      <c r="I90" s="29">
        <v>58.051948051948045</v>
      </c>
      <c r="J90" s="29">
        <v>17.948717948717949</v>
      </c>
      <c r="K90" s="2">
        <v>30.44</v>
      </c>
    </row>
    <row r="91" spans="1:11" ht="14.5">
      <c r="A91" s="28">
        <v>88</v>
      </c>
      <c r="B91" s="32" t="s">
        <v>39</v>
      </c>
      <c r="C91" s="28" t="s">
        <v>301</v>
      </c>
      <c r="D91" s="29">
        <v>0</v>
      </c>
      <c r="E91" s="29">
        <v>17.685411661934925</v>
      </c>
      <c r="F91" s="29">
        <v>52.471475892528524</v>
      </c>
      <c r="G91" s="29">
        <v>31.138635231612152</v>
      </c>
      <c r="H91" s="29">
        <v>28.844227893289599</v>
      </c>
      <c r="I91" s="29">
        <v>62.781954887218042</v>
      </c>
      <c r="J91" s="29">
        <v>11.201079622132255</v>
      </c>
      <c r="K91" s="2">
        <v>30.8</v>
      </c>
    </row>
    <row r="92" spans="1:11" ht="14.5">
      <c r="A92" s="28">
        <v>89</v>
      </c>
      <c r="B92" s="31" t="s">
        <v>29</v>
      </c>
      <c r="C92" s="28" t="s">
        <v>297</v>
      </c>
      <c r="D92" s="29">
        <v>0</v>
      </c>
      <c r="E92" s="29">
        <v>26.322268326417703</v>
      </c>
      <c r="F92" s="29">
        <v>44.006993006993007</v>
      </c>
      <c r="G92" s="29">
        <v>11.457413249211356</v>
      </c>
      <c r="H92" s="29">
        <v>29.844179651695693</v>
      </c>
      <c r="I92" s="29">
        <v>34.848484848484844</v>
      </c>
      <c r="J92" s="29">
        <v>60.683760683760688</v>
      </c>
      <c r="K92" s="2">
        <v>30.95</v>
      </c>
    </row>
    <row r="93" spans="1:11" ht="14.5">
      <c r="A93" s="28">
        <v>90</v>
      </c>
      <c r="B93" s="32" t="s">
        <v>133</v>
      </c>
      <c r="C93" s="28" t="s">
        <v>290</v>
      </c>
      <c r="D93" s="29">
        <v>0</v>
      </c>
      <c r="E93" s="29">
        <v>16.033471645919782</v>
      </c>
      <c r="F93" s="29">
        <v>81.019114219114215</v>
      </c>
      <c r="G93" s="29">
        <v>29.638275499474236</v>
      </c>
      <c r="H93" s="29">
        <v>13.465933394439354</v>
      </c>
      <c r="I93" s="29">
        <v>48.441558441558442</v>
      </c>
      <c r="J93" s="29">
        <v>13.333333333333334</v>
      </c>
      <c r="K93" s="2">
        <v>31.18</v>
      </c>
    </row>
    <row r="94" spans="1:11" ht="14.5">
      <c r="A94" s="28">
        <v>91</v>
      </c>
      <c r="B94" s="31" t="s">
        <v>182</v>
      </c>
      <c r="C94" s="28" t="s">
        <v>295</v>
      </c>
      <c r="D94" s="29">
        <v>0</v>
      </c>
      <c r="E94" s="29">
        <v>15.177625279285033</v>
      </c>
      <c r="F94" s="29">
        <v>61.860139860139853</v>
      </c>
      <c r="G94" s="29">
        <v>32.702014074253817</v>
      </c>
      <c r="H94" s="29">
        <v>16.609885073679759</v>
      </c>
      <c r="I94" s="29">
        <v>68.431568431568436</v>
      </c>
      <c r="J94" s="29">
        <v>23.07692307692308</v>
      </c>
      <c r="K94" s="2">
        <v>31.21</v>
      </c>
    </row>
    <row r="95" spans="1:11" ht="14.5">
      <c r="A95" s="28">
        <v>92</v>
      </c>
      <c r="B95" s="32" t="s">
        <v>28</v>
      </c>
      <c r="C95" s="28" t="s">
        <v>336</v>
      </c>
      <c r="D95" s="29">
        <v>6.9314718055994531</v>
      </c>
      <c r="E95" s="29">
        <v>20.559470539419088</v>
      </c>
      <c r="F95" s="29">
        <v>61.675415384615384</v>
      </c>
      <c r="G95" s="29">
        <v>26.430914826498423</v>
      </c>
      <c r="H95" s="29">
        <v>30.604718790100822</v>
      </c>
      <c r="I95" s="29">
        <v>38.051955844155842</v>
      </c>
      <c r="J95" s="29">
        <v>18.461246153846155</v>
      </c>
      <c r="K95" s="2">
        <v>31.35</v>
      </c>
    </row>
    <row r="96" spans="1:11" ht="14.5">
      <c r="A96" s="28">
        <v>93</v>
      </c>
      <c r="B96" s="31" t="s">
        <v>46</v>
      </c>
      <c r="C96" s="28" t="s">
        <v>303</v>
      </c>
      <c r="D96" s="29">
        <v>10.986122886681098</v>
      </c>
      <c r="E96" s="29">
        <v>12.12136929460581</v>
      </c>
      <c r="F96" s="29">
        <v>70.412587412587413</v>
      </c>
      <c r="G96" s="29">
        <v>33.260252365930597</v>
      </c>
      <c r="H96" s="29">
        <v>35.628780934922091</v>
      </c>
      <c r="I96" s="29">
        <v>40.584415584415581</v>
      </c>
      <c r="J96" s="29">
        <v>10.256410256410257</v>
      </c>
      <c r="K96" s="2">
        <v>31.49</v>
      </c>
    </row>
    <row r="97" spans="1:11" ht="14.5">
      <c r="A97" s="28">
        <v>94</v>
      </c>
      <c r="B97" s="32" t="s">
        <v>206</v>
      </c>
      <c r="C97" s="28" t="s">
        <v>286</v>
      </c>
      <c r="D97" s="29">
        <v>41.271343850450918</v>
      </c>
      <c r="E97" s="29">
        <v>13.174634674364068</v>
      </c>
      <c r="F97" s="29">
        <v>60.860291882031007</v>
      </c>
      <c r="G97" s="29">
        <v>25.855026745302425</v>
      </c>
      <c r="H97" s="29">
        <v>15.465548160841669</v>
      </c>
      <c r="I97" s="29">
        <v>53.881987577639748</v>
      </c>
      <c r="J97" s="29">
        <v>34.057971014492757</v>
      </c>
      <c r="K97" s="2">
        <v>31.65</v>
      </c>
    </row>
    <row r="98" spans="1:11" ht="14.5">
      <c r="A98" s="28">
        <v>95</v>
      </c>
      <c r="B98" s="31" t="s">
        <v>135</v>
      </c>
      <c r="C98" s="28" t="s">
        <v>323</v>
      </c>
      <c r="D98" s="29">
        <v>0</v>
      </c>
      <c r="E98" s="29">
        <v>17.192946058091287</v>
      </c>
      <c r="F98" s="29">
        <v>68.043706293706293</v>
      </c>
      <c r="G98" s="29">
        <v>27.671924290220819</v>
      </c>
      <c r="H98" s="29">
        <v>28.094408799266727</v>
      </c>
      <c r="I98" s="29">
        <v>44.318181818181813</v>
      </c>
      <c r="J98" s="29">
        <v>19.230769230769234</v>
      </c>
      <c r="K98" s="2">
        <v>31.66</v>
      </c>
    </row>
    <row r="99" spans="1:11" ht="14.5">
      <c r="A99" s="28">
        <v>96</v>
      </c>
      <c r="B99" s="32" t="s">
        <v>4</v>
      </c>
      <c r="C99" s="28" t="s">
        <v>298</v>
      </c>
      <c r="D99" s="29">
        <v>0</v>
      </c>
      <c r="E99" s="29">
        <v>10.872475795297373</v>
      </c>
      <c r="F99" s="29">
        <v>67.297435897435889</v>
      </c>
      <c r="G99" s="29">
        <v>34.449631966351212</v>
      </c>
      <c r="H99" s="29">
        <v>31.358020164986254</v>
      </c>
      <c r="I99" s="29">
        <v>39.393939393939391</v>
      </c>
      <c r="J99" s="29">
        <v>31.794871794871799</v>
      </c>
      <c r="K99" s="2">
        <v>31.74</v>
      </c>
    </row>
    <row r="100" spans="1:11" ht="14.5">
      <c r="A100" s="28">
        <v>97</v>
      </c>
      <c r="B100" s="31" t="s">
        <v>22</v>
      </c>
      <c r="C100" s="28" t="s">
        <v>306</v>
      </c>
      <c r="D100" s="29">
        <v>51.929568508902108</v>
      </c>
      <c r="E100" s="29">
        <v>13.558091286307054</v>
      </c>
      <c r="F100" s="29">
        <v>52.108003108003103</v>
      </c>
      <c r="G100" s="29">
        <v>34.898002103049421</v>
      </c>
      <c r="H100" s="29">
        <v>17.253080761788368</v>
      </c>
      <c r="I100" s="29">
        <v>46.320346320346317</v>
      </c>
      <c r="J100" s="29">
        <v>13.390313390313388</v>
      </c>
      <c r="K100" s="2">
        <v>31.88</v>
      </c>
    </row>
    <row r="101" spans="1:11" ht="14.5">
      <c r="A101" s="28">
        <v>98</v>
      </c>
      <c r="B101" s="32" t="s">
        <v>136</v>
      </c>
      <c r="C101" s="28" t="s">
        <v>334</v>
      </c>
      <c r="D101" s="29">
        <v>34.965075614664805</v>
      </c>
      <c r="E101" s="29">
        <v>15.957087136929461</v>
      </c>
      <c r="F101" s="29">
        <v>71.985650349650342</v>
      </c>
      <c r="G101" s="29">
        <v>21.260620399579391</v>
      </c>
      <c r="H101" s="29">
        <v>9.8675884509624208</v>
      </c>
      <c r="I101" s="29">
        <v>67.250393939393945</v>
      </c>
      <c r="J101" s="29">
        <v>40.255136752136757</v>
      </c>
      <c r="K101" s="2">
        <v>32.159999999999997</v>
      </c>
    </row>
    <row r="102" spans="1:11" ht="14.5">
      <c r="A102" s="28">
        <v>99</v>
      </c>
      <c r="B102" s="31" t="s">
        <v>60</v>
      </c>
      <c r="C102" s="28" t="s">
        <v>321</v>
      </c>
      <c r="D102" s="29">
        <v>0</v>
      </c>
      <c r="E102" s="29">
        <v>19.96342185338866</v>
      </c>
      <c r="F102" s="29">
        <v>76.209729603729599</v>
      </c>
      <c r="G102" s="29">
        <v>31.707676130389064</v>
      </c>
      <c r="H102" s="29">
        <v>12.258553926061715</v>
      </c>
      <c r="I102" s="29">
        <v>47.186151515151515</v>
      </c>
      <c r="J102" s="29">
        <v>21.367358974358979</v>
      </c>
      <c r="K102" s="2">
        <v>32.4</v>
      </c>
    </row>
    <row r="103" spans="1:11" ht="14.5">
      <c r="A103" s="28">
        <v>100</v>
      </c>
      <c r="B103" s="32" t="s">
        <v>43</v>
      </c>
      <c r="C103" s="28" t="s">
        <v>310</v>
      </c>
      <c r="D103" s="29">
        <v>30.445224377234229</v>
      </c>
      <c r="E103" s="29">
        <v>15.475103734439834</v>
      </c>
      <c r="F103" s="29">
        <v>69.822510822510822</v>
      </c>
      <c r="G103" s="29">
        <v>31.850232837614538</v>
      </c>
      <c r="H103" s="29">
        <v>25.895770590546025</v>
      </c>
      <c r="I103" s="29">
        <v>51.236858379715521</v>
      </c>
      <c r="J103" s="29">
        <v>20.634920634920636</v>
      </c>
      <c r="K103" s="2">
        <v>32.44</v>
      </c>
    </row>
    <row r="104" spans="1:11" ht="14.5">
      <c r="A104" s="28">
        <v>101</v>
      </c>
      <c r="B104" s="31" t="s">
        <v>137</v>
      </c>
      <c r="C104" s="28" t="s">
        <v>314</v>
      </c>
      <c r="D104" s="29">
        <v>0</v>
      </c>
      <c r="E104" s="29">
        <v>17.746887966804984</v>
      </c>
      <c r="F104" s="29">
        <v>64.300699300699293</v>
      </c>
      <c r="G104" s="29">
        <v>32.112776025236585</v>
      </c>
      <c r="H104" s="29">
        <v>20.31851512373969</v>
      </c>
      <c r="I104" s="29">
        <v>57.305194805194809</v>
      </c>
      <c r="J104" s="29">
        <v>27.564102564102566</v>
      </c>
      <c r="K104" s="2">
        <v>32.44</v>
      </c>
    </row>
    <row r="105" spans="1:11" ht="14.5">
      <c r="A105" s="28">
        <v>102</v>
      </c>
      <c r="B105" s="32" t="s">
        <v>63</v>
      </c>
      <c r="C105" s="28" t="s">
        <v>315</v>
      </c>
      <c r="D105" s="29">
        <v>19.459101490553131</v>
      </c>
      <c r="E105" s="29">
        <v>20.074912863070544</v>
      </c>
      <c r="F105" s="29">
        <v>60.020797202797169</v>
      </c>
      <c r="G105" s="29">
        <v>36.271293375394322</v>
      </c>
      <c r="H105" s="29">
        <v>9.0543052245646205</v>
      </c>
      <c r="I105" s="29">
        <v>80.519493506493518</v>
      </c>
      <c r="J105" s="29">
        <v>17.948230769230772</v>
      </c>
      <c r="K105" s="2">
        <v>32.46</v>
      </c>
    </row>
    <row r="106" spans="1:11" ht="14.5">
      <c r="A106" s="28">
        <v>103</v>
      </c>
      <c r="B106" s="31" t="s">
        <v>191</v>
      </c>
      <c r="C106" s="28" t="s">
        <v>313</v>
      </c>
      <c r="D106" s="29">
        <v>13.862943611198906</v>
      </c>
      <c r="E106" s="29">
        <v>12.392346703550025</v>
      </c>
      <c r="F106" s="29">
        <v>72.51748251748252</v>
      </c>
      <c r="G106" s="29">
        <v>30.012618296529965</v>
      </c>
      <c r="H106" s="29">
        <v>21.629697525206232</v>
      </c>
      <c r="I106" s="29">
        <v>42.424242424242415</v>
      </c>
      <c r="J106" s="29">
        <v>51.566951566951573</v>
      </c>
      <c r="K106" s="2">
        <v>32.659999999999997</v>
      </c>
    </row>
    <row r="107" spans="1:11" ht="14.5">
      <c r="A107" s="28">
        <v>104</v>
      </c>
      <c r="B107" s="32" t="s">
        <v>58</v>
      </c>
      <c r="C107" s="28" t="s">
        <v>317</v>
      </c>
      <c r="D107" s="29">
        <v>0</v>
      </c>
      <c r="E107" s="29">
        <v>15.446106339862974</v>
      </c>
      <c r="F107" s="29">
        <v>77.923564807285743</v>
      </c>
      <c r="G107" s="29">
        <v>31.287653143569806</v>
      </c>
      <c r="H107" s="29">
        <v>22.811672670688296</v>
      </c>
      <c r="I107" s="29">
        <v>46.40591966173362</v>
      </c>
      <c r="J107" s="29">
        <v>20.691711389385809</v>
      </c>
      <c r="K107" s="2">
        <v>32.74</v>
      </c>
    </row>
    <row r="108" spans="1:11" ht="14.5">
      <c r="A108" s="28">
        <v>105</v>
      </c>
      <c r="B108" s="31" t="s">
        <v>138</v>
      </c>
      <c r="C108" s="28" t="s">
        <v>316</v>
      </c>
      <c r="D108" s="29">
        <v>58.916442118257713</v>
      </c>
      <c r="E108" s="29">
        <v>18.993054302724158</v>
      </c>
      <c r="F108" s="29">
        <v>60.665247795682561</v>
      </c>
      <c r="G108" s="29">
        <v>15.117405019887531</v>
      </c>
      <c r="H108" s="29">
        <v>7.2519029211333841</v>
      </c>
      <c r="I108" s="29">
        <v>40.598531902879728</v>
      </c>
      <c r="J108" s="29">
        <v>32.441471571906355</v>
      </c>
      <c r="K108" s="2">
        <v>32.79</v>
      </c>
    </row>
    <row r="109" spans="1:11" ht="14.5">
      <c r="A109" s="28">
        <v>106</v>
      </c>
      <c r="B109" s="32" t="s">
        <v>64</v>
      </c>
      <c r="C109" s="28" t="s">
        <v>320</v>
      </c>
      <c r="D109" s="29">
        <v>21.972245773362197</v>
      </c>
      <c r="E109" s="29">
        <v>17.924481327800834</v>
      </c>
      <c r="F109" s="29">
        <v>67.131468531468528</v>
      </c>
      <c r="G109" s="29">
        <v>35.685804416403784</v>
      </c>
      <c r="H109" s="29">
        <v>20.849862511457378</v>
      </c>
      <c r="I109" s="29">
        <v>52.077922077922082</v>
      </c>
      <c r="J109" s="29">
        <v>29.743589743589745</v>
      </c>
      <c r="K109" s="2">
        <v>33.4</v>
      </c>
    </row>
    <row r="110" spans="1:11" ht="14.5">
      <c r="A110" s="28">
        <v>107</v>
      </c>
      <c r="B110" s="31" t="s">
        <v>27</v>
      </c>
      <c r="C110" s="28" t="s">
        <v>318</v>
      </c>
      <c r="D110" s="29">
        <v>16.094379124341003</v>
      </c>
      <c r="E110" s="29">
        <v>16.04460580912863</v>
      </c>
      <c r="F110" s="29">
        <v>61.956876456876444</v>
      </c>
      <c r="G110" s="29">
        <v>33.587802313354359</v>
      </c>
      <c r="H110" s="29">
        <v>24.336694164375192</v>
      </c>
      <c r="I110" s="29">
        <v>51.298701298701296</v>
      </c>
      <c r="J110" s="29">
        <v>46.581196581196593</v>
      </c>
      <c r="K110" s="2">
        <v>33.49</v>
      </c>
    </row>
    <row r="111" spans="1:11" ht="14.5">
      <c r="A111" s="28">
        <v>108</v>
      </c>
      <c r="B111" s="32" t="s">
        <v>44</v>
      </c>
      <c r="C111" s="28" t="s">
        <v>319</v>
      </c>
      <c r="D111" s="29">
        <v>0</v>
      </c>
      <c r="E111" s="29">
        <v>13.825726141078839</v>
      </c>
      <c r="F111" s="29">
        <v>58.7027972027972</v>
      </c>
      <c r="G111" s="29">
        <v>37.739747634069403</v>
      </c>
      <c r="H111" s="29">
        <v>31.121906507791017</v>
      </c>
      <c r="I111" s="29">
        <v>57.467532467532465</v>
      </c>
      <c r="J111" s="29">
        <v>38.46153846153846</v>
      </c>
      <c r="K111" s="2">
        <v>33.86</v>
      </c>
    </row>
    <row r="112" spans="1:11" ht="14.5">
      <c r="A112" s="28">
        <v>109</v>
      </c>
      <c r="B112" s="31" t="s">
        <v>1</v>
      </c>
      <c r="C112" s="28" t="s">
        <v>335</v>
      </c>
      <c r="D112" s="29">
        <v>0</v>
      </c>
      <c r="E112" s="29">
        <v>26.308609958506228</v>
      </c>
      <c r="F112" s="29">
        <v>67.055944055944053</v>
      </c>
      <c r="G112" s="29">
        <v>26.797318611987382</v>
      </c>
      <c r="H112" s="29">
        <v>17.442713107241062</v>
      </c>
      <c r="I112" s="29">
        <v>62.175324675324674</v>
      </c>
      <c r="J112" s="29">
        <v>29.487179487179493</v>
      </c>
      <c r="K112" s="2">
        <v>34.96</v>
      </c>
    </row>
    <row r="113" spans="1:11" ht="14.5">
      <c r="A113" s="28">
        <v>110</v>
      </c>
      <c r="B113" s="32" t="s">
        <v>139</v>
      </c>
      <c r="C113" s="28" t="s">
        <v>364</v>
      </c>
      <c r="D113" s="29">
        <v>16.094379124341003</v>
      </c>
      <c r="E113" s="29">
        <v>18.585062240663905</v>
      </c>
      <c r="F113" s="29">
        <v>52.902097902097907</v>
      </c>
      <c r="G113" s="29">
        <v>33.539432176656149</v>
      </c>
      <c r="H113" s="29">
        <v>25.354720439963337</v>
      </c>
      <c r="I113" s="29">
        <v>74.675324675324674</v>
      </c>
      <c r="J113" s="29">
        <v>48.717948717948723</v>
      </c>
      <c r="K113" s="2">
        <v>35.11</v>
      </c>
    </row>
    <row r="114" spans="1:11" ht="14.5">
      <c r="A114" s="28">
        <v>111</v>
      </c>
      <c r="B114" s="31" t="s">
        <v>140</v>
      </c>
      <c r="C114" s="28" t="s">
        <v>325</v>
      </c>
      <c r="D114" s="29">
        <v>0</v>
      </c>
      <c r="E114" s="29">
        <v>18.055450773293103</v>
      </c>
      <c r="F114" s="29">
        <v>75.212333121424024</v>
      </c>
      <c r="G114" s="29">
        <v>36.605487047127426</v>
      </c>
      <c r="H114" s="29">
        <v>26.9840846596117</v>
      </c>
      <c r="I114" s="29">
        <v>52.361275088547814</v>
      </c>
      <c r="J114" s="29">
        <v>19.191919191919194</v>
      </c>
      <c r="K114" s="2">
        <v>35.11</v>
      </c>
    </row>
    <row r="115" spans="1:11" ht="14.5">
      <c r="A115" s="28">
        <v>112</v>
      </c>
      <c r="B115" s="32" t="s">
        <v>56</v>
      </c>
      <c r="C115" s="28" t="s">
        <v>329</v>
      </c>
      <c r="D115" s="29">
        <v>16.094379124341003</v>
      </c>
      <c r="E115" s="29">
        <v>14.374925903971546</v>
      </c>
      <c r="F115" s="29">
        <v>65.425907425907411</v>
      </c>
      <c r="G115" s="29">
        <v>40.743728406188971</v>
      </c>
      <c r="H115" s="29">
        <v>28.751516738684472</v>
      </c>
      <c r="I115" s="29">
        <v>59.616573902288188</v>
      </c>
      <c r="J115" s="29">
        <v>35.775335775335783</v>
      </c>
      <c r="K115" s="2">
        <v>35.229999999999997</v>
      </c>
    </row>
    <row r="116" spans="1:11" ht="14.5">
      <c r="A116" s="28">
        <v>113</v>
      </c>
      <c r="B116" s="31" t="s">
        <v>141</v>
      </c>
      <c r="C116" s="28" t="s">
        <v>324</v>
      </c>
      <c r="D116" s="29">
        <v>16.094379124341003</v>
      </c>
      <c r="E116" s="29">
        <v>19.093360995850624</v>
      </c>
      <c r="F116" s="29">
        <v>75.56643356643356</v>
      </c>
      <c r="G116" s="29">
        <v>44.955835962145102</v>
      </c>
      <c r="H116" s="29">
        <v>11.818515123739688</v>
      </c>
      <c r="I116" s="29">
        <v>60.38961038961039</v>
      </c>
      <c r="J116" s="29">
        <v>23.07692307692308</v>
      </c>
      <c r="K116" s="2">
        <v>35.380000000000003</v>
      </c>
    </row>
    <row r="117" spans="1:11" ht="14.5">
      <c r="A117" s="28">
        <v>114</v>
      </c>
      <c r="B117" s="32" t="s">
        <v>62</v>
      </c>
      <c r="C117" s="28" t="s">
        <v>304</v>
      </c>
      <c r="D117" s="29">
        <v>49.416424226093042</v>
      </c>
      <c r="E117" s="29">
        <v>13.401031416716064</v>
      </c>
      <c r="F117" s="29">
        <v>61.784289044255736</v>
      </c>
      <c r="G117" s="29">
        <v>31.039206848557907</v>
      </c>
      <c r="H117" s="29">
        <v>23.83847976933351</v>
      </c>
      <c r="I117" s="29">
        <v>69.882517005751382</v>
      </c>
      <c r="J117" s="29">
        <v>27.960231991575093</v>
      </c>
      <c r="K117" s="2">
        <v>35.53</v>
      </c>
    </row>
    <row r="118" spans="1:11" ht="14.5">
      <c r="A118" s="28">
        <v>115</v>
      </c>
      <c r="B118" s="31" t="s">
        <v>142</v>
      </c>
      <c r="C118" s="28" t="s">
        <v>322</v>
      </c>
      <c r="D118" s="29">
        <v>0</v>
      </c>
      <c r="E118" s="29">
        <v>13.364141346539956</v>
      </c>
      <c r="F118" s="29">
        <v>60.166704263478451</v>
      </c>
      <c r="G118" s="29">
        <v>37.955225399409791</v>
      </c>
      <c r="H118" s="29">
        <v>28.322166701162001</v>
      </c>
      <c r="I118" s="29">
        <v>73.376623376623371</v>
      </c>
      <c r="J118" s="29">
        <v>47.477253928866844</v>
      </c>
      <c r="K118" s="2">
        <v>35.6</v>
      </c>
    </row>
    <row r="119" spans="1:11" ht="14.5">
      <c r="A119" s="28">
        <v>116</v>
      </c>
      <c r="B119" s="32" t="s">
        <v>32</v>
      </c>
      <c r="C119" s="28" t="s">
        <v>330</v>
      </c>
      <c r="D119" s="29">
        <v>10.986122886681098</v>
      </c>
      <c r="E119" s="29">
        <v>23.165990192380235</v>
      </c>
      <c r="F119" s="29">
        <v>54.535753337571506</v>
      </c>
      <c r="G119" s="29">
        <v>42.882133639231419</v>
      </c>
      <c r="H119" s="29">
        <v>36.728811765686196</v>
      </c>
      <c r="I119" s="29">
        <v>27.863057851239667</v>
      </c>
      <c r="J119" s="29">
        <v>42.423799533799532</v>
      </c>
      <c r="K119" s="2">
        <v>35.94</v>
      </c>
    </row>
    <row r="120" spans="1:11" ht="14.5">
      <c r="A120" s="28">
        <v>117</v>
      </c>
      <c r="B120" s="31" t="s">
        <v>179</v>
      </c>
      <c r="C120" s="28" t="s">
        <v>328</v>
      </c>
      <c r="D120" s="29">
        <v>10.986122886681098</v>
      </c>
      <c r="E120" s="29">
        <v>15.119294605809131</v>
      </c>
      <c r="F120" s="29">
        <v>76.77972027972028</v>
      </c>
      <c r="G120" s="29">
        <v>36.233438485804413</v>
      </c>
      <c r="H120" s="29">
        <v>27.027497708524287</v>
      </c>
      <c r="I120" s="29">
        <v>71.428571428571416</v>
      </c>
      <c r="J120" s="29">
        <v>20.512820512820515</v>
      </c>
      <c r="K120" s="2">
        <v>36.04</v>
      </c>
    </row>
    <row r="121" spans="1:11" ht="14.5">
      <c r="A121" s="28">
        <v>118</v>
      </c>
      <c r="B121" s="32" t="s">
        <v>143</v>
      </c>
      <c r="C121" s="28" t="s">
        <v>307</v>
      </c>
      <c r="D121" s="29">
        <v>10.986122886681098</v>
      </c>
      <c r="E121" s="29">
        <v>15.808298755186723</v>
      </c>
      <c r="F121" s="29">
        <v>71.38741258741257</v>
      </c>
      <c r="G121" s="29">
        <v>41.980441640378544</v>
      </c>
      <c r="H121" s="29">
        <v>34.956920256645276</v>
      </c>
      <c r="I121" s="29">
        <v>43.63636363636364</v>
      </c>
      <c r="J121" s="29">
        <v>31.794871794871796</v>
      </c>
      <c r="K121" s="2">
        <v>36.28</v>
      </c>
    </row>
    <row r="122" spans="1:11" ht="14.5">
      <c r="A122" s="28">
        <v>119</v>
      </c>
      <c r="B122" s="31" t="s">
        <v>144</v>
      </c>
      <c r="C122" s="28" t="s">
        <v>327</v>
      </c>
      <c r="D122" s="29">
        <v>13.862943611198906</v>
      </c>
      <c r="E122" s="29">
        <v>19.655601659751042</v>
      </c>
      <c r="F122" s="29">
        <v>77.384615384615373</v>
      </c>
      <c r="G122" s="29">
        <v>47.268138801261827</v>
      </c>
      <c r="H122" s="29">
        <v>35.836846929422549</v>
      </c>
      <c r="I122" s="29">
        <v>31.818181818181817</v>
      </c>
      <c r="J122" s="29">
        <v>5.1282051282051286</v>
      </c>
      <c r="K122" s="2">
        <v>36.380000000000003</v>
      </c>
    </row>
    <row r="123" spans="1:11" ht="14.5">
      <c r="A123" s="28">
        <v>120</v>
      </c>
      <c r="B123" s="32" t="s">
        <v>61</v>
      </c>
      <c r="C123" s="28" t="s">
        <v>333</v>
      </c>
      <c r="D123" s="29">
        <v>31.354942159291497</v>
      </c>
      <c r="E123" s="29">
        <v>13.672837535908076</v>
      </c>
      <c r="F123" s="29">
        <v>68.175901022054859</v>
      </c>
      <c r="G123" s="29">
        <v>41.77845183207959</v>
      </c>
      <c r="H123" s="29">
        <v>41.555806246915331</v>
      </c>
      <c r="I123" s="29">
        <v>53.196803196803209</v>
      </c>
      <c r="J123" s="29">
        <v>25.443786982248522</v>
      </c>
      <c r="K123" s="2">
        <v>36.5</v>
      </c>
    </row>
    <row r="124" spans="1:11" ht="14.5">
      <c r="A124" s="28">
        <v>121</v>
      </c>
      <c r="B124" s="31" t="s">
        <v>0</v>
      </c>
      <c r="C124" s="28" t="s">
        <v>332</v>
      </c>
      <c r="D124" s="29">
        <v>72.078598714324755</v>
      </c>
      <c r="E124" s="29">
        <v>12.920331950207473</v>
      </c>
      <c r="F124" s="29">
        <v>50.591608391608382</v>
      </c>
      <c r="G124" s="29">
        <v>27.70031545741325</v>
      </c>
      <c r="H124" s="29">
        <v>22.856828597616868</v>
      </c>
      <c r="I124" s="29">
        <v>36.493506493506494</v>
      </c>
      <c r="J124" s="29">
        <v>41.538461538461547</v>
      </c>
      <c r="K124" s="2">
        <v>36.549999999999997</v>
      </c>
    </row>
    <row r="125" spans="1:11" ht="14.5">
      <c r="A125" s="28">
        <v>122</v>
      </c>
      <c r="B125" s="32" t="s">
        <v>145</v>
      </c>
      <c r="C125" s="28" t="s">
        <v>337</v>
      </c>
      <c r="D125" s="29">
        <v>23.978952727983707</v>
      </c>
      <c r="E125" s="29">
        <v>30.464937759336106</v>
      </c>
      <c r="F125" s="29">
        <v>53.328671328671327</v>
      </c>
      <c r="G125" s="29">
        <v>35.395268138801256</v>
      </c>
      <c r="H125" s="29">
        <v>22.647479376718611</v>
      </c>
      <c r="I125" s="29">
        <v>32.532467532467528</v>
      </c>
      <c r="J125" s="29">
        <v>63.333333333333336</v>
      </c>
      <c r="K125" s="2">
        <v>36.71</v>
      </c>
    </row>
    <row r="126" spans="1:11" ht="14.5">
      <c r="A126" s="28">
        <v>123</v>
      </c>
      <c r="B126" s="31" t="s">
        <v>59</v>
      </c>
      <c r="C126" s="28" t="s">
        <v>359</v>
      </c>
      <c r="D126" s="29">
        <v>0</v>
      </c>
      <c r="E126" s="29">
        <v>25.616182572614107</v>
      </c>
      <c r="F126" s="29">
        <v>67.475524475524466</v>
      </c>
      <c r="G126" s="29">
        <v>26.804416403785488</v>
      </c>
      <c r="H126" s="29">
        <v>37.852428964252979</v>
      </c>
      <c r="I126" s="29">
        <v>62.662337662337663</v>
      </c>
      <c r="J126" s="29">
        <v>11.53846153846154</v>
      </c>
      <c r="K126" s="2">
        <v>36.74</v>
      </c>
    </row>
    <row r="127" spans="1:11" ht="14.5">
      <c r="A127" s="28">
        <v>124</v>
      </c>
      <c r="B127" s="32" t="s">
        <v>146</v>
      </c>
      <c r="C127" s="28" t="s">
        <v>338</v>
      </c>
      <c r="D127" s="29">
        <v>45.325994931532563</v>
      </c>
      <c r="E127" s="29">
        <v>20.630705394190876</v>
      </c>
      <c r="F127" s="29">
        <v>62.261538461538464</v>
      </c>
      <c r="G127" s="29">
        <v>32.210094637223975</v>
      </c>
      <c r="H127" s="29">
        <v>26.415765352887263</v>
      </c>
      <c r="I127" s="29">
        <v>70.259740259740255</v>
      </c>
      <c r="J127" s="29">
        <v>21.025641025641029</v>
      </c>
      <c r="K127" s="2">
        <v>36.770000000000003</v>
      </c>
    </row>
    <row r="128" spans="1:11" ht="14.5">
      <c r="A128" s="28">
        <v>125</v>
      </c>
      <c r="B128" s="31" t="s">
        <v>71</v>
      </c>
      <c r="C128" s="28" t="s">
        <v>331</v>
      </c>
      <c r="D128" s="29">
        <v>28.903717578961647</v>
      </c>
      <c r="E128" s="29">
        <v>16.959024896265561</v>
      </c>
      <c r="F128" s="29">
        <v>68.716783216783199</v>
      </c>
      <c r="G128" s="29">
        <v>49.199526813880126</v>
      </c>
      <c r="H128" s="29">
        <v>40.632447296058658</v>
      </c>
      <c r="I128" s="29">
        <v>57.305194805194809</v>
      </c>
      <c r="J128" s="29">
        <v>30.769230769230774</v>
      </c>
      <c r="K128" s="2">
        <v>39.42</v>
      </c>
    </row>
    <row r="129" spans="1:11" ht="14.5">
      <c r="A129" s="28">
        <v>126</v>
      </c>
      <c r="B129" s="32" t="s">
        <v>49</v>
      </c>
      <c r="C129" s="28" t="s">
        <v>345</v>
      </c>
      <c r="D129" s="29">
        <v>0</v>
      </c>
      <c r="E129" s="29">
        <v>23.220791701244814</v>
      </c>
      <c r="F129" s="29">
        <v>81.215348251748239</v>
      </c>
      <c r="G129" s="29">
        <v>35.333123028391164</v>
      </c>
      <c r="H129" s="29">
        <v>20.100870210815764</v>
      </c>
      <c r="I129" s="29">
        <v>68.571431168831168</v>
      </c>
      <c r="J129" s="29">
        <v>40.512723076923081</v>
      </c>
      <c r="K129" s="33">
        <v>39.61</v>
      </c>
    </row>
    <row r="130" spans="1:11" ht="14.5">
      <c r="A130" s="28">
        <v>127</v>
      </c>
      <c r="B130" s="31" t="s">
        <v>147</v>
      </c>
      <c r="C130" s="28" t="s">
        <v>340</v>
      </c>
      <c r="D130" s="29">
        <v>23.978952727983707</v>
      </c>
      <c r="E130" s="29">
        <v>35.671763024435229</v>
      </c>
      <c r="F130" s="29">
        <v>71.24473504273503</v>
      </c>
      <c r="G130" s="29">
        <v>33.207676130389061</v>
      </c>
      <c r="H130" s="29">
        <v>34.049826560749565</v>
      </c>
      <c r="I130" s="29">
        <v>60.894662337662339</v>
      </c>
      <c r="J130" s="29">
        <v>25.783421652421655</v>
      </c>
      <c r="K130" s="2">
        <v>42.23</v>
      </c>
    </row>
    <row r="131" spans="1:11" ht="14.5">
      <c r="A131" s="28">
        <v>128</v>
      </c>
      <c r="B131" s="32" t="s">
        <v>148</v>
      </c>
      <c r="C131" s="28" t="s">
        <v>339</v>
      </c>
      <c r="D131" s="29">
        <v>0</v>
      </c>
      <c r="E131" s="29">
        <v>21.171837042625427</v>
      </c>
      <c r="F131" s="29">
        <v>75.522403051493939</v>
      </c>
      <c r="G131" s="29">
        <v>40.950960711213071</v>
      </c>
      <c r="H131" s="29">
        <v>41.347426881093234</v>
      </c>
      <c r="I131" s="29">
        <v>85.832361275088545</v>
      </c>
      <c r="J131" s="29">
        <v>24.008881118881121</v>
      </c>
      <c r="K131" s="2">
        <v>42.51</v>
      </c>
    </row>
    <row r="132" spans="1:11" ht="14.5">
      <c r="A132" s="28">
        <v>129</v>
      </c>
      <c r="B132" s="31" t="s">
        <v>149</v>
      </c>
      <c r="C132" s="28" t="s">
        <v>344</v>
      </c>
      <c r="D132" s="29">
        <v>58.998973535824916</v>
      </c>
      <c r="E132" s="29">
        <v>21.485477178423238</v>
      </c>
      <c r="F132" s="29">
        <v>74.860139860139853</v>
      </c>
      <c r="G132" s="29">
        <v>42.625657202944268</v>
      </c>
      <c r="H132" s="29">
        <v>19.016193095019858</v>
      </c>
      <c r="I132" s="29">
        <v>81.601731601731601</v>
      </c>
      <c r="J132" s="29">
        <v>24.786324786324787</v>
      </c>
      <c r="K132" s="2">
        <v>42.82</v>
      </c>
    </row>
    <row r="133" spans="1:11" ht="14.5">
      <c r="A133" s="28">
        <v>130</v>
      </c>
      <c r="B133" s="32" t="s">
        <v>151</v>
      </c>
      <c r="C133" s="28" t="s">
        <v>346</v>
      </c>
      <c r="D133" s="29">
        <v>0</v>
      </c>
      <c r="E133" s="29">
        <v>17.005809128630709</v>
      </c>
      <c r="F133" s="29">
        <v>72.707692307692298</v>
      </c>
      <c r="G133" s="29">
        <v>43.28895899053628</v>
      </c>
      <c r="H133" s="29">
        <v>52.782034830430788</v>
      </c>
      <c r="I133" s="29">
        <v>73.246753246753258</v>
      </c>
      <c r="J133" s="29">
        <v>38.461538461538467</v>
      </c>
      <c r="K133" s="2">
        <v>43.11</v>
      </c>
    </row>
    <row r="134" spans="1:11" ht="14.5">
      <c r="A134" s="28">
        <v>131</v>
      </c>
      <c r="B134" s="31" t="s">
        <v>150</v>
      </c>
      <c r="C134" s="28" t="s">
        <v>343</v>
      </c>
      <c r="D134" s="29">
        <v>32.958368660043291</v>
      </c>
      <c r="E134" s="29">
        <v>16.9455699292165</v>
      </c>
      <c r="F134" s="29">
        <v>78.292060880296177</v>
      </c>
      <c r="G134" s="29">
        <v>54.559287437372426</v>
      </c>
      <c r="H134" s="29">
        <v>31.634981398608936</v>
      </c>
      <c r="I134" s="29">
        <v>65.164247517188684</v>
      </c>
      <c r="J134" s="29">
        <v>57.91855203619911</v>
      </c>
      <c r="K134" s="2">
        <v>43.32</v>
      </c>
    </row>
    <row r="135" spans="1:11" ht="14.5">
      <c r="A135" s="28">
        <v>132</v>
      </c>
      <c r="B135" s="32" t="s">
        <v>65</v>
      </c>
      <c r="C135" s="28" t="s">
        <v>341</v>
      </c>
      <c r="D135" s="29">
        <v>0</v>
      </c>
      <c r="E135" s="29">
        <v>39.955344793519068</v>
      </c>
      <c r="F135" s="29">
        <v>67.56676656676656</v>
      </c>
      <c r="G135" s="29">
        <v>45.187922487607025</v>
      </c>
      <c r="H135" s="29">
        <v>32.751342150058917</v>
      </c>
      <c r="I135" s="29">
        <v>55.936920222634505</v>
      </c>
      <c r="J135" s="29">
        <v>14.285714285714286</v>
      </c>
      <c r="K135" s="2">
        <v>43.42</v>
      </c>
    </row>
    <row r="136" spans="1:11" ht="14.5">
      <c r="A136" s="28">
        <v>133</v>
      </c>
      <c r="B136" s="31" t="s">
        <v>178</v>
      </c>
      <c r="C136" s="28" t="s">
        <v>342</v>
      </c>
      <c r="D136" s="29">
        <v>47.4493212836325</v>
      </c>
      <c r="E136" s="29">
        <v>23.007493775933614</v>
      </c>
      <c r="F136" s="29">
        <v>83.6193076923077</v>
      </c>
      <c r="G136" s="29">
        <v>64.692586750788649</v>
      </c>
      <c r="H136" s="29">
        <v>35.040257103574696</v>
      </c>
      <c r="I136" s="29">
        <v>40.259759740259739</v>
      </c>
      <c r="J136" s="29">
        <v>12.499269230769233</v>
      </c>
      <c r="K136" s="2">
        <v>43.63</v>
      </c>
    </row>
    <row r="137" spans="1:11" ht="14.5">
      <c r="A137" s="28">
        <v>134</v>
      </c>
      <c r="B137" s="32" t="s">
        <v>152</v>
      </c>
      <c r="C137" s="28" t="s">
        <v>347</v>
      </c>
      <c r="D137" s="29">
        <v>56.021188208797014</v>
      </c>
      <c r="E137" s="29">
        <v>17.717427385892115</v>
      </c>
      <c r="F137" s="29">
        <v>65.730069930069931</v>
      </c>
      <c r="G137" s="29">
        <v>54.854889589905362</v>
      </c>
      <c r="H137" s="29">
        <v>40.985884509624199</v>
      </c>
      <c r="I137" s="29">
        <v>69.870129870129858</v>
      </c>
      <c r="J137" s="29">
        <v>26.666666666666675</v>
      </c>
      <c r="K137" s="2">
        <v>43.91</v>
      </c>
    </row>
    <row r="138" spans="1:11" ht="14.5">
      <c r="A138" s="28">
        <v>135</v>
      </c>
      <c r="B138" s="31" t="s">
        <v>153</v>
      </c>
      <c r="C138" s="28" t="s">
        <v>349</v>
      </c>
      <c r="D138" s="29">
        <v>43.820266346738812</v>
      </c>
      <c r="E138" s="29">
        <v>23.848086675887508</v>
      </c>
      <c r="F138" s="29">
        <v>87.794871794871781</v>
      </c>
      <c r="G138" s="29">
        <v>42.992989835261127</v>
      </c>
      <c r="H138" s="29">
        <v>25.691618291068337</v>
      </c>
      <c r="I138" s="29">
        <v>78.210678210678196</v>
      </c>
      <c r="J138" s="29">
        <v>32.763532763532766</v>
      </c>
      <c r="K138" s="2">
        <v>43.98</v>
      </c>
    </row>
    <row r="139" spans="1:11" ht="14.5">
      <c r="A139" s="28">
        <v>136</v>
      </c>
      <c r="B139" s="32" t="s">
        <v>73</v>
      </c>
      <c r="C139" s="28" t="s">
        <v>354</v>
      </c>
      <c r="D139" s="29">
        <v>46.539603501575229</v>
      </c>
      <c r="E139" s="29">
        <v>18.664348547717847</v>
      </c>
      <c r="F139" s="29">
        <v>82.377258741258714</v>
      </c>
      <c r="G139" s="29">
        <v>59.482649842271293</v>
      </c>
      <c r="H139" s="29">
        <v>48.024284142988073</v>
      </c>
      <c r="I139" s="29">
        <v>57.142883116883105</v>
      </c>
      <c r="J139" s="29">
        <v>10.255435897435902</v>
      </c>
      <c r="K139" s="2">
        <v>44.1</v>
      </c>
    </row>
    <row r="140" spans="1:11" ht="14.5">
      <c r="A140" s="28">
        <v>137</v>
      </c>
      <c r="B140" s="31" t="s">
        <v>154</v>
      </c>
      <c r="C140" s="28" t="s">
        <v>348</v>
      </c>
      <c r="D140" s="29">
        <v>57.493929859082527</v>
      </c>
      <c r="E140" s="29">
        <v>29.016366989396037</v>
      </c>
      <c r="F140" s="29">
        <v>71.21341621341621</v>
      </c>
      <c r="G140" s="29">
        <v>40.516298633017875</v>
      </c>
      <c r="H140" s="29">
        <v>30.632379400482066</v>
      </c>
      <c r="I140" s="29">
        <v>58.417508417508422</v>
      </c>
      <c r="J140" s="29">
        <v>32.003798670465343</v>
      </c>
      <c r="K140" s="2">
        <v>44.68</v>
      </c>
    </row>
    <row r="141" spans="1:11" ht="14.5">
      <c r="A141" s="28">
        <v>138</v>
      </c>
      <c r="B141" s="32" t="s">
        <v>57</v>
      </c>
      <c r="C141" s="28" t="s">
        <v>351</v>
      </c>
      <c r="D141" s="29">
        <v>39.702919135521221</v>
      </c>
      <c r="E141" s="29">
        <v>41.353734439834028</v>
      </c>
      <c r="F141" s="29">
        <v>67.520979020979013</v>
      </c>
      <c r="G141" s="29">
        <v>31.739747634069403</v>
      </c>
      <c r="H141" s="29">
        <v>46.550870760769932</v>
      </c>
      <c r="I141" s="29">
        <v>67.857142857142861</v>
      </c>
      <c r="J141" s="29">
        <v>14.102564102564102</v>
      </c>
      <c r="K141" s="2">
        <v>44.92</v>
      </c>
    </row>
    <row r="142" spans="1:11" ht="14.5">
      <c r="A142" s="28">
        <v>139</v>
      </c>
      <c r="B142" s="31" t="s">
        <v>155</v>
      </c>
      <c r="C142" s="28" t="s">
        <v>358</v>
      </c>
      <c r="D142" s="29">
        <v>0</v>
      </c>
      <c r="E142" s="29">
        <v>15.08990318118949</v>
      </c>
      <c r="F142" s="29">
        <v>67.715617715617711</v>
      </c>
      <c r="G142" s="29">
        <v>54.338590956887479</v>
      </c>
      <c r="H142" s="29">
        <v>46.511457378551789</v>
      </c>
      <c r="I142" s="29">
        <v>75.974025974025963</v>
      </c>
      <c r="J142" s="29">
        <v>74.358974358974365</v>
      </c>
      <c r="K142" s="2">
        <v>45.65</v>
      </c>
    </row>
    <row r="143" spans="1:11" ht="14.5">
      <c r="A143" s="28">
        <v>140</v>
      </c>
      <c r="B143" s="32" t="s">
        <v>156</v>
      </c>
      <c r="C143" s="28" t="s">
        <v>352</v>
      </c>
      <c r="D143" s="29">
        <v>65.250296578434629</v>
      </c>
      <c r="E143" s="29">
        <v>19.414937759336102</v>
      </c>
      <c r="F143" s="29">
        <v>76.018648018648008</v>
      </c>
      <c r="G143" s="29">
        <v>49.45688748685594</v>
      </c>
      <c r="H143" s="29">
        <v>35.079132294531007</v>
      </c>
      <c r="I143" s="29">
        <v>58.116883116883116</v>
      </c>
      <c r="J143" s="29">
        <v>32.478632478632484</v>
      </c>
      <c r="K143" s="2">
        <v>45.67</v>
      </c>
    </row>
    <row r="144" spans="1:11" ht="14.5">
      <c r="A144" s="28">
        <v>141</v>
      </c>
      <c r="B144" s="31" t="s">
        <v>157</v>
      </c>
      <c r="C144" s="28" t="s">
        <v>350</v>
      </c>
      <c r="D144" s="29">
        <v>32.58096538021482</v>
      </c>
      <c r="E144" s="29">
        <v>34.553526970954358</v>
      </c>
      <c r="F144" s="29">
        <v>75.467132867132861</v>
      </c>
      <c r="G144" s="29">
        <v>40.783596214511036</v>
      </c>
      <c r="H144" s="29">
        <v>36.274610449129241</v>
      </c>
      <c r="I144" s="29">
        <v>68.831168831168824</v>
      </c>
      <c r="J144" s="29">
        <v>36.92307692307692</v>
      </c>
      <c r="K144" s="2">
        <v>45.75</v>
      </c>
    </row>
    <row r="145" spans="1:11" ht="14.5">
      <c r="A145" s="28">
        <v>142</v>
      </c>
      <c r="B145" s="32" t="s">
        <v>66</v>
      </c>
      <c r="C145" s="28" t="s">
        <v>353</v>
      </c>
      <c r="D145" s="29">
        <v>57.203117766074115</v>
      </c>
      <c r="E145" s="29">
        <v>20.794394823827275</v>
      </c>
      <c r="F145" s="29">
        <v>74.252696456086269</v>
      </c>
      <c r="G145" s="29">
        <v>59.164839865262252</v>
      </c>
      <c r="H145" s="29">
        <v>33.410244061582432</v>
      </c>
      <c r="I145" s="29">
        <v>66.420867268324898</v>
      </c>
      <c r="J145" s="29">
        <v>32.551064754454579</v>
      </c>
      <c r="K145" s="2">
        <v>45.83</v>
      </c>
    </row>
    <row r="146" spans="1:11" ht="14.5">
      <c r="A146" s="28">
        <v>143</v>
      </c>
      <c r="B146" s="31" t="s">
        <v>158</v>
      </c>
      <c r="C146" s="28" t="s">
        <v>356</v>
      </c>
      <c r="D146" s="29">
        <v>36.375861597263857</v>
      </c>
      <c r="E146" s="29">
        <v>17.915161825726141</v>
      </c>
      <c r="F146" s="29">
        <v>69.776041958041944</v>
      </c>
      <c r="G146" s="29">
        <v>58.873817034700309</v>
      </c>
      <c r="H146" s="29">
        <v>64.874653528872585</v>
      </c>
      <c r="I146" s="29">
        <v>79.220792207792215</v>
      </c>
      <c r="J146" s="29">
        <v>12.820025641025643</v>
      </c>
      <c r="K146" s="2">
        <v>45.9</v>
      </c>
    </row>
    <row r="147" spans="1:11" ht="14.5">
      <c r="A147" s="28">
        <v>144</v>
      </c>
      <c r="B147" s="32" t="s">
        <v>159</v>
      </c>
      <c r="C147" s="28" t="s">
        <v>361</v>
      </c>
      <c r="D147" s="29">
        <v>68.448154792082633</v>
      </c>
      <c r="E147" s="29">
        <v>24.331950207468886</v>
      </c>
      <c r="F147" s="29">
        <v>64.958041958041946</v>
      </c>
      <c r="G147" s="29">
        <v>45.031545741324919</v>
      </c>
      <c r="H147" s="29">
        <v>35.912007332722276</v>
      </c>
      <c r="I147" s="29">
        <v>63.636363636363633</v>
      </c>
      <c r="J147" s="29">
        <v>43.589743589743591</v>
      </c>
      <c r="K147" s="2">
        <v>46.78</v>
      </c>
    </row>
    <row r="148" spans="1:11" ht="14.5">
      <c r="A148" s="28">
        <v>145</v>
      </c>
      <c r="B148" s="31" t="s">
        <v>186</v>
      </c>
      <c r="C148" s="28" t="s">
        <v>326</v>
      </c>
      <c r="D148" s="29">
        <v>55.984219589983752</v>
      </c>
      <c r="E148" s="29">
        <v>35.710926694329181</v>
      </c>
      <c r="F148" s="29">
        <v>73.655011655011648</v>
      </c>
      <c r="G148" s="29">
        <v>29.843322818086225</v>
      </c>
      <c r="H148" s="29">
        <v>29.567369385884515</v>
      </c>
      <c r="I148" s="29">
        <v>69.480519480519476</v>
      </c>
      <c r="J148" s="29">
        <v>41.025641025641029</v>
      </c>
      <c r="K148" s="2">
        <v>47.27</v>
      </c>
    </row>
    <row r="149" spans="1:11" ht="14.5">
      <c r="A149" s="28">
        <v>146</v>
      </c>
      <c r="B149" s="32" t="s">
        <v>34</v>
      </c>
      <c r="C149" s="28" t="s">
        <v>355</v>
      </c>
      <c r="D149" s="29">
        <v>36.635616461296465</v>
      </c>
      <c r="E149" s="29">
        <v>25.835646219334023</v>
      </c>
      <c r="F149" s="29">
        <v>77.37674015898601</v>
      </c>
      <c r="G149" s="29">
        <v>63.222099481462926</v>
      </c>
      <c r="H149" s="29">
        <v>43.220383444440884</v>
      </c>
      <c r="I149" s="29">
        <v>66.125556278701296</v>
      </c>
      <c r="J149" s="29">
        <v>45.298576923589749</v>
      </c>
      <c r="K149" s="2">
        <v>48.53</v>
      </c>
    </row>
    <row r="150" spans="1:11" ht="14.5">
      <c r="A150" s="28">
        <v>147</v>
      </c>
      <c r="B150" s="31" t="s">
        <v>161</v>
      </c>
      <c r="C150" s="28" t="s">
        <v>366</v>
      </c>
      <c r="D150" s="29">
        <v>0</v>
      </c>
      <c r="E150" s="29">
        <v>44.658713692946058</v>
      </c>
      <c r="F150" s="29">
        <v>91.510489510489506</v>
      </c>
      <c r="G150" s="29">
        <v>37.329652996845425</v>
      </c>
      <c r="H150" s="29">
        <v>33.835930339138407</v>
      </c>
      <c r="I150" s="29">
        <v>60.064935064935064</v>
      </c>
      <c r="J150" s="29">
        <v>25</v>
      </c>
      <c r="K150" s="2">
        <v>49.09</v>
      </c>
    </row>
    <row r="151" spans="1:11" ht="14.5">
      <c r="A151" s="28">
        <v>148</v>
      </c>
      <c r="B151" s="32" t="s">
        <v>75</v>
      </c>
      <c r="C151" s="28" t="s">
        <v>357</v>
      </c>
      <c r="D151" s="29">
        <v>41.896547420264255</v>
      </c>
      <c r="E151" s="29">
        <v>19.096991701244818</v>
      </c>
      <c r="F151" s="29">
        <v>78.159965034965012</v>
      </c>
      <c r="G151" s="29">
        <v>55.144321766561511</v>
      </c>
      <c r="H151" s="29">
        <v>43.495187901008251</v>
      </c>
      <c r="I151" s="29">
        <v>78.896103896103895</v>
      </c>
      <c r="J151" s="29">
        <v>79.487179487179503</v>
      </c>
      <c r="K151" s="2">
        <v>49.1</v>
      </c>
    </row>
    <row r="152" spans="1:11" ht="14.5">
      <c r="A152" s="28">
        <v>149</v>
      </c>
      <c r="B152" s="31" t="s">
        <v>160</v>
      </c>
      <c r="C152" s="28" t="s">
        <v>362</v>
      </c>
      <c r="D152" s="29">
        <v>50.689042022202315</v>
      </c>
      <c r="E152" s="29">
        <v>26.964490903287583</v>
      </c>
      <c r="F152" s="29">
        <v>83.639860139860119</v>
      </c>
      <c r="G152" s="29">
        <v>54.561635525357929</v>
      </c>
      <c r="H152" s="29">
        <v>38.389480363815842</v>
      </c>
      <c r="I152" s="29">
        <v>77.672327672327683</v>
      </c>
      <c r="J152" s="29">
        <v>54.043392504930964</v>
      </c>
      <c r="K152" s="2">
        <v>50.31</v>
      </c>
    </row>
    <row r="153" spans="1:11" ht="14.5">
      <c r="A153" s="28">
        <v>150</v>
      </c>
      <c r="B153" s="32" t="s">
        <v>162</v>
      </c>
      <c r="C153" s="28" t="s">
        <v>360</v>
      </c>
      <c r="D153" s="29">
        <v>55.490760848952199</v>
      </c>
      <c r="E153" s="29">
        <v>23.140041493775939</v>
      </c>
      <c r="F153" s="29">
        <v>84.576923076923066</v>
      </c>
      <c r="G153" s="29">
        <v>57.482649842271286</v>
      </c>
      <c r="H153" s="29">
        <v>60.055912007332722</v>
      </c>
      <c r="I153" s="29">
        <v>71.753246753246756</v>
      </c>
      <c r="J153" s="29">
        <v>21.794871794871796</v>
      </c>
      <c r="K153" s="2">
        <v>50.74</v>
      </c>
    </row>
    <row r="154" spans="1:11" ht="14.5">
      <c r="A154" s="28">
        <v>151</v>
      </c>
      <c r="B154" s="31" t="s">
        <v>70</v>
      </c>
      <c r="C154" s="28" t="s">
        <v>365</v>
      </c>
      <c r="D154" s="29">
        <v>0</v>
      </c>
      <c r="E154" s="29">
        <v>53.765387275242055</v>
      </c>
      <c r="F154" s="29">
        <v>79.934731934731914</v>
      </c>
      <c r="G154" s="29">
        <v>40.196898002103048</v>
      </c>
      <c r="H154" s="29">
        <v>41.953559425603423</v>
      </c>
      <c r="I154" s="29">
        <v>63.203463203463201</v>
      </c>
      <c r="J154" s="29">
        <v>14.529914529914532</v>
      </c>
      <c r="K154" s="2">
        <v>51.41</v>
      </c>
    </row>
    <row r="155" spans="1:11" ht="14.5">
      <c r="A155" s="28">
        <v>152</v>
      </c>
      <c r="B155" s="32" t="s">
        <v>11</v>
      </c>
      <c r="C155" s="28" t="s">
        <v>367</v>
      </c>
      <c r="D155" s="29">
        <v>0</v>
      </c>
      <c r="E155" s="29">
        <v>59.740448132780074</v>
      </c>
      <c r="F155" s="29">
        <v>66.59963636363635</v>
      </c>
      <c r="G155" s="29">
        <v>25.09</v>
      </c>
      <c r="H155" s="29">
        <v>56.490452795600362</v>
      </c>
      <c r="I155" s="29">
        <v>69.630025974025955</v>
      </c>
      <c r="J155" s="29">
        <v>12.819025641025647</v>
      </c>
      <c r="K155" s="2">
        <v>51.48</v>
      </c>
    </row>
    <row r="156" spans="1:11" ht="14.5">
      <c r="A156" s="28">
        <v>153</v>
      </c>
      <c r="B156" s="31" t="s">
        <v>8</v>
      </c>
      <c r="C156" s="28" t="s">
        <v>369</v>
      </c>
      <c r="D156" s="29">
        <v>30.910424533583161</v>
      </c>
      <c r="E156" s="29">
        <v>52.693626556016604</v>
      </c>
      <c r="F156" s="29">
        <v>59.366777598240681</v>
      </c>
      <c r="G156" s="29">
        <v>41.942882038748628</v>
      </c>
      <c r="H156" s="29">
        <v>43.069965093993012</v>
      </c>
      <c r="I156" s="29">
        <v>82.653083487940648</v>
      </c>
      <c r="J156" s="29">
        <v>37.728102564102578</v>
      </c>
      <c r="K156" s="2">
        <v>51.66</v>
      </c>
    </row>
    <row r="157" spans="1:11" ht="14.5">
      <c r="A157" s="28">
        <v>154</v>
      </c>
      <c r="B157" s="32" t="s">
        <v>169</v>
      </c>
      <c r="C157" s="28" t="s">
        <v>368</v>
      </c>
      <c r="D157" s="29">
        <v>46.249728132842705</v>
      </c>
      <c r="E157" s="29">
        <v>17.938181818181821</v>
      </c>
      <c r="F157" s="29">
        <v>96.829129052765424</v>
      </c>
      <c r="G157" s="29">
        <v>71.4033553197591</v>
      </c>
      <c r="H157" s="29">
        <v>22.042863928005989</v>
      </c>
      <c r="I157" s="29">
        <v>71.310543093270354</v>
      </c>
      <c r="J157" s="29">
        <v>95.802867132867135</v>
      </c>
      <c r="K157" s="2">
        <v>51.71</v>
      </c>
    </row>
    <row r="158" spans="1:11" ht="14.5">
      <c r="A158" s="28">
        <v>155</v>
      </c>
      <c r="B158" s="31" t="s">
        <v>67</v>
      </c>
      <c r="C158" s="28" t="s">
        <v>370</v>
      </c>
      <c r="D158" s="29">
        <v>10.986122886681098</v>
      </c>
      <c r="E158" s="29">
        <v>18.554451689389452</v>
      </c>
      <c r="F158" s="29">
        <v>83.554605394605375</v>
      </c>
      <c r="G158" s="29">
        <v>77.016674177557448</v>
      </c>
      <c r="H158" s="29">
        <v>59.792804329797917</v>
      </c>
      <c r="I158" s="29">
        <v>85.961669758812619</v>
      </c>
      <c r="J158" s="29">
        <v>28.204664224664228</v>
      </c>
      <c r="K158" s="2">
        <v>52.43</v>
      </c>
    </row>
    <row r="159" spans="1:11" ht="14.5">
      <c r="A159" s="28">
        <v>156</v>
      </c>
      <c r="B159" s="32" t="s">
        <v>38</v>
      </c>
      <c r="C159" s="28" t="s">
        <v>374</v>
      </c>
      <c r="D159" s="29">
        <v>38.918202981106262</v>
      </c>
      <c r="E159" s="29">
        <v>35.627939142461969</v>
      </c>
      <c r="F159" s="29">
        <v>73.249417249417235</v>
      </c>
      <c r="G159" s="29">
        <v>56.95320715036803</v>
      </c>
      <c r="H159" s="29">
        <v>47.484876260311644</v>
      </c>
      <c r="I159" s="29">
        <v>74.567099567099561</v>
      </c>
      <c r="J159" s="29">
        <v>57.264957264957275</v>
      </c>
      <c r="K159" s="2">
        <v>52.6</v>
      </c>
    </row>
    <row r="160" spans="1:11" ht="14.5">
      <c r="A160" s="28">
        <v>157</v>
      </c>
      <c r="B160" s="31" t="s">
        <v>187</v>
      </c>
      <c r="C160" s="28" t="s">
        <v>371</v>
      </c>
      <c r="D160" s="29">
        <v>63.851943989977258</v>
      </c>
      <c r="E160" s="29">
        <v>24.505315318404719</v>
      </c>
      <c r="F160" s="29">
        <v>89.679997688262148</v>
      </c>
      <c r="G160" s="29">
        <v>48.851839299215271</v>
      </c>
      <c r="H160" s="29">
        <v>43.683314269265452</v>
      </c>
      <c r="I160" s="29">
        <v>80.347751422131594</v>
      </c>
      <c r="J160" s="29">
        <v>57.830048739139656</v>
      </c>
      <c r="K160" s="2">
        <v>52.81</v>
      </c>
    </row>
    <row r="161" spans="1:11" ht="14.5">
      <c r="A161" s="28">
        <v>158</v>
      </c>
      <c r="B161" s="32" t="s">
        <v>163</v>
      </c>
      <c r="C161" s="28" t="s">
        <v>372</v>
      </c>
      <c r="D161" s="29">
        <v>37.135720667043081</v>
      </c>
      <c r="E161" s="29">
        <v>29.682032626612859</v>
      </c>
      <c r="F161" s="29">
        <v>89.883992719609154</v>
      </c>
      <c r="G161" s="29">
        <v>63.047750745430179</v>
      </c>
      <c r="H161" s="29">
        <v>46.222794219203195</v>
      </c>
      <c r="I161" s="29">
        <v>80.466109233232515</v>
      </c>
      <c r="J161" s="29">
        <v>36.318932209343181</v>
      </c>
      <c r="K161" s="2">
        <v>52.82</v>
      </c>
    </row>
    <row r="162" spans="1:11" ht="14.5">
      <c r="A162" s="28">
        <v>159</v>
      </c>
      <c r="B162" s="31" t="s">
        <v>3</v>
      </c>
      <c r="C162" s="28" t="s">
        <v>373</v>
      </c>
      <c r="D162" s="29">
        <v>10.986122886681098</v>
      </c>
      <c r="E162" s="29">
        <v>27.268807504961217</v>
      </c>
      <c r="F162" s="29">
        <v>77.850714502888422</v>
      </c>
      <c r="G162" s="29">
        <v>55.696337950898361</v>
      </c>
      <c r="H162" s="29">
        <v>54.369027218746275</v>
      </c>
      <c r="I162" s="29">
        <v>86.448334274421242</v>
      </c>
      <c r="J162" s="29">
        <v>63.322185061315508</v>
      </c>
      <c r="K162" s="2">
        <v>52.89</v>
      </c>
    </row>
    <row r="163" spans="1:11" ht="14.5">
      <c r="A163" s="28">
        <v>160</v>
      </c>
      <c r="B163" s="32" t="s">
        <v>164</v>
      </c>
      <c r="C163" s="28" t="s">
        <v>379</v>
      </c>
      <c r="D163" s="29">
        <v>48.243057159047623</v>
      </c>
      <c r="E163" s="29">
        <v>19.437166567871966</v>
      </c>
      <c r="F163" s="29">
        <v>85.546453546453549</v>
      </c>
      <c r="G163" s="29">
        <v>62.474538080216306</v>
      </c>
      <c r="H163" s="29">
        <v>51.502946183056174</v>
      </c>
      <c r="I163" s="29">
        <v>87.755102040816311</v>
      </c>
      <c r="J163" s="29">
        <v>77.655677655677664</v>
      </c>
      <c r="K163" s="2">
        <v>53.52</v>
      </c>
    </row>
    <row r="164" spans="1:11" ht="14.5">
      <c r="A164" s="28">
        <v>161</v>
      </c>
      <c r="B164" s="31" t="s">
        <v>165</v>
      </c>
      <c r="C164" s="28" t="s">
        <v>363</v>
      </c>
      <c r="D164" s="29">
        <v>37.841896339182611</v>
      </c>
      <c r="E164" s="29">
        <v>28.927040110650069</v>
      </c>
      <c r="F164" s="29">
        <v>86.759906759906741</v>
      </c>
      <c r="G164" s="29">
        <v>62.810725552050478</v>
      </c>
      <c r="H164" s="29">
        <v>45.730216926367255</v>
      </c>
      <c r="I164" s="29">
        <v>79.978354978354972</v>
      </c>
      <c r="J164" s="29">
        <v>61.965811965811973</v>
      </c>
      <c r="K164" s="2">
        <v>54.02</v>
      </c>
    </row>
    <row r="165" spans="1:11" ht="14.5">
      <c r="A165" s="28">
        <v>162</v>
      </c>
      <c r="B165" s="32" t="s">
        <v>166</v>
      </c>
      <c r="C165" s="28" t="s">
        <v>376</v>
      </c>
      <c r="D165" s="29">
        <v>46.821312271242199</v>
      </c>
      <c r="E165" s="29">
        <v>30.058767634854764</v>
      </c>
      <c r="F165" s="29">
        <v>99.359636363636326</v>
      </c>
      <c r="G165" s="29">
        <v>61.473186119873809</v>
      </c>
      <c r="H165" s="29">
        <v>47.842835930339156</v>
      </c>
      <c r="I165" s="29">
        <v>84.415610389610393</v>
      </c>
      <c r="J165" s="29">
        <v>47.1785128205128</v>
      </c>
      <c r="K165" s="2">
        <v>55.77</v>
      </c>
    </row>
    <row r="166" spans="1:11" ht="14.5">
      <c r="A166" s="28">
        <v>163</v>
      </c>
      <c r="B166" s="31" t="s">
        <v>167</v>
      </c>
      <c r="C166" s="28" t="s">
        <v>375</v>
      </c>
      <c r="D166" s="29">
        <v>62.747620212419392</v>
      </c>
      <c r="E166" s="29">
        <v>25.304401061152308</v>
      </c>
      <c r="F166" s="29">
        <v>83.778975123237416</v>
      </c>
      <c r="G166" s="29">
        <v>68.649583699643173</v>
      </c>
      <c r="H166" s="29">
        <v>60.120779552523636</v>
      </c>
      <c r="I166" s="29">
        <v>80.072386629763685</v>
      </c>
      <c r="J166" s="29">
        <v>52.416981925178654</v>
      </c>
      <c r="K166" s="2">
        <v>56.47</v>
      </c>
    </row>
    <row r="167" spans="1:11" ht="14.5">
      <c r="A167" s="28">
        <v>164</v>
      </c>
      <c r="B167" s="32" t="s">
        <v>72</v>
      </c>
      <c r="C167" s="28" t="s">
        <v>382</v>
      </c>
      <c r="D167" s="29">
        <v>53.13205979041787</v>
      </c>
      <c r="E167" s="29">
        <v>20.882892116182575</v>
      </c>
      <c r="F167" s="29">
        <v>88.895013986013964</v>
      </c>
      <c r="G167" s="29">
        <v>53.523659305993689</v>
      </c>
      <c r="H167" s="29">
        <v>72.817711732355633</v>
      </c>
      <c r="I167" s="29">
        <v>88.311694805194804</v>
      </c>
      <c r="J167" s="29">
        <v>84.615141025641037</v>
      </c>
      <c r="K167" s="2">
        <v>57.24</v>
      </c>
    </row>
    <row r="168" spans="1:11" ht="14.5">
      <c r="A168" s="28">
        <v>165</v>
      </c>
      <c r="B168" s="31" t="s">
        <v>168</v>
      </c>
      <c r="C168" s="28" t="s">
        <v>385</v>
      </c>
      <c r="D168" s="29">
        <v>0</v>
      </c>
      <c r="E168" s="29">
        <v>41.563900414937763</v>
      </c>
      <c r="F168" s="29">
        <v>82.689510489510468</v>
      </c>
      <c r="G168" s="29">
        <v>58.938170347003151</v>
      </c>
      <c r="H168" s="29">
        <v>48.161319890009167</v>
      </c>
      <c r="I168" s="29">
        <v>83.116883116883116</v>
      </c>
      <c r="J168" s="29">
        <v>71.282051282051299</v>
      </c>
      <c r="K168" s="2">
        <v>58.35</v>
      </c>
    </row>
    <row r="169" spans="1:11" ht="14.5">
      <c r="A169" s="28">
        <v>166</v>
      </c>
      <c r="B169" s="32" t="s">
        <v>170</v>
      </c>
      <c r="C169" s="28" t="s">
        <v>377</v>
      </c>
      <c r="D169" s="29">
        <v>66.732979677676539</v>
      </c>
      <c r="E169" s="29">
        <v>31.790160047421463</v>
      </c>
      <c r="F169" s="29">
        <v>91.817182817182797</v>
      </c>
      <c r="G169" s="29">
        <v>63.186570527264529</v>
      </c>
      <c r="H169" s="29">
        <v>41.112740604949586</v>
      </c>
      <c r="I169" s="29">
        <v>82.003710575139152</v>
      </c>
      <c r="J169" s="29">
        <v>76.190476190476218</v>
      </c>
      <c r="K169" s="2">
        <v>59.13</v>
      </c>
    </row>
    <row r="170" spans="1:11" ht="14.5">
      <c r="A170" s="28">
        <v>167</v>
      </c>
      <c r="B170" s="31" t="s">
        <v>6</v>
      </c>
      <c r="C170" s="28" t="s">
        <v>380</v>
      </c>
      <c r="D170" s="29">
        <v>65.624440936937191</v>
      </c>
      <c r="E170" s="29">
        <v>60.479253112033199</v>
      </c>
      <c r="F170" s="29">
        <v>89.146853146853132</v>
      </c>
      <c r="G170" s="29">
        <v>55.447949526813879</v>
      </c>
      <c r="H170" s="29">
        <v>45.274060494958754</v>
      </c>
      <c r="I170" s="29">
        <v>88.311688311688314</v>
      </c>
      <c r="J170" s="29">
        <v>12.820512820512821</v>
      </c>
      <c r="K170" s="2">
        <v>61.31</v>
      </c>
    </row>
    <row r="171" spans="1:11" ht="14.5">
      <c r="A171" s="28">
        <v>168</v>
      </c>
      <c r="B171" s="32" t="s">
        <v>171</v>
      </c>
      <c r="C171" s="28" t="s">
        <v>381</v>
      </c>
      <c r="D171" s="29">
        <v>69.353704460151107</v>
      </c>
      <c r="E171" s="29">
        <v>25.087136929460584</v>
      </c>
      <c r="F171" s="29">
        <v>77.912587412587413</v>
      </c>
      <c r="G171" s="29">
        <v>77.15930599369085</v>
      </c>
      <c r="H171" s="29">
        <v>68.384967919340056</v>
      </c>
      <c r="I171" s="29">
        <v>74.675324675324674</v>
      </c>
      <c r="J171" s="29">
        <v>94.87179487179489</v>
      </c>
      <c r="K171" s="2">
        <v>61.66</v>
      </c>
    </row>
    <row r="172" spans="1:11" ht="14.5">
      <c r="A172" s="28">
        <v>169</v>
      </c>
      <c r="B172" s="31" t="s">
        <v>172</v>
      </c>
      <c r="C172" s="28" t="s">
        <v>386</v>
      </c>
      <c r="D172" s="29">
        <v>41.271343850450918</v>
      </c>
      <c r="E172" s="29">
        <v>61.917236514522827</v>
      </c>
      <c r="F172" s="29">
        <v>76.671146853146837</v>
      </c>
      <c r="G172" s="29">
        <v>68.990536277602516</v>
      </c>
      <c r="H172" s="29">
        <v>35.983727772685633</v>
      </c>
      <c r="I172" s="29">
        <v>72.727285714285713</v>
      </c>
      <c r="J172" s="29">
        <v>82.050794871794878</v>
      </c>
      <c r="K172" s="2">
        <v>63.81</v>
      </c>
    </row>
    <row r="173" spans="1:11" ht="14.5">
      <c r="A173" s="28">
        <v>170</v>
      </c>
      <c r="B173" s="32" t="s">
        <v>37</v>
      </c>
      <c r="C173" s="28" t="s">
        <v>378</v>
      </c>
      <c r="D173" s="29">
        <v>59.55837369464831</v>
      </c>
      <c r="E173" s="29">
        <v>65.209543568464753</v>
      </c>
      <c r="F173" s="29">
        <v>75.349650349650346</v>
      </c>
      <c r="G173" s="29">
        <v>62.949526813880119</v>
      </c>
      <c r="H173" s="29">
        <v>48.925756186984415</v>
      </c>
      <c r="I173" s="29">
        <v>83.766233766233768</v>
      </c>
      <c r="J173" s="29">
        <v>53.846153846153854</v>
      </c>
      <c r="K173" s="2">
        <v>64.41</v>
      </c>
    </row>
    <row r="174" spans="1:11" ht="14.5">
      <c r="A174" s="28">
        <v>171</v>
      </c>
      <c r="B174" s="31" t="s">
        <v>45</v>
      </c>
      <c r="C174" s="28" t="s">
        <v>384</v>
      </c>
      <c r="D174" s="29">
        <v>56.347896031692493</v>
      </c>
      <c r="E174" s="29">
        <v>87.284232365145257</v>
      </c>
      <c r="F174" s="29">
        <v>75.08391608391608</v>
      </c>
      <c r="G174" s="29">
        <v>49.845425867507878</v>
      </c>
      <c r="H174" s="29">
        <v>47.902841429880844</v>
      </c>
      <c r="I174" s="29">
        <v>68.831168831168824</v>
      </c>
      <c r="J174" s="29">
        <v>10.256410256410257</v>
      </c>
      <c r="K174" s="2">
        <v>64.489999999999995</v>
      </c>
    </row>
    <row r="175" spans="1:11" ht="14.5">
      <c r="A175" s="28">
        <v>172</v>
      </c>
      <c r="B175" s="32" t="s">
        <v>173</v>
      </c>
      <c r="C175" s="28" t="s">
        <v>383</v>
      </c>
      <c r="D175" s="29">
        <v>65.525078870345908</v>
      </c>
      <c r="E175" s="29">
        <v>45.321576763485474</v>
      </c>
      <c r="F175" s="29">
        <v>80.093240093240084</v>
      </c>
      <c r="G175" s="29">
        <v>76.798107255520506</v>
      </c>
      <c r="H175" s="29">
        <v>71.901008249312554</v>
      </c>
      <c r="I175" s="29">
        <v>92.207792207792224</v>
      </c>
      <c r="J175" s="29">
        <v>42.735042735042747</v>
      </c>
      <c r="K175" s="2">
        <v>65.88</v>
      </c>
    </row>
    <row r="176" spans="1:11" ht="14.5">
      <c r="A176" s="28">
        <v>173</v>
      </c>
      <c r="B176" s="31" t="s">
        <v>176</v>
      </c>
      <c r="C176" s="28" t="s">
        <v>387</v>
      </c>
      <c r="D176" s="29">
        <v>0</v>
      </c>
      <c r="E176" s="29">
        <v>84.197095435684659</v>
      </c>
      <c r="F176" s="29">
        <v>90.832167832167812</v>
      </c>
      <c r="G176" s="29">
        <v>58.044164037854884</v>
      </c>
      <c r="H176" s="29">
        <v>43.624197983501375</v>
      </c>
      <c r="I176" s="29">
        <v>90.909090909090907</v>
      </c>
      <c r="J176" s="29">
        <v>43.589743589743591</v>
      </c>
      <c r="K176" s="2">
        <v>71.36</v>
      </c>
    </row>
    <row r="177" spans="1:11" ht="14.5">
      <c r="A177" s="28">
        <v>174</v>
      </c>
      <c r="B177" s="32" t="s">
        <v>174</v>
      </c>
      <c r="C177" s="28" t="s">
        <v>391</v>
      </c>
      <c r="D177" s="29">
        <v>81.461295100254048</v>
      </c>
      <c r="E177" s="29">
        <v>48.790599513521258</v>
      </c>
      <c r="F177" s="29">
        <v>84.61683144441767</v>
      </c>
      <c r="G177" s="29">
        <v>71.457739584466438</v>
      </c>
      <c r="H177" s="29">
        <v>70.694838648503435</v>
      </c>
      <c r="I177" s="29">
        <v>90.170174652933284</v>
      </c>
      <c r="J177" s="29">
        <v>80.90185676392575</v>
      </c>
      <c r="K177" s="2">
        <v>71.78</v>
      </c>
    </row>
    <row r="178" spans="1:11" ht="14.5">
      <c r="A178" s="28">
        <v>175</v>
      </c>
      <c r="B178" s="31" t="s">
        <v>68</v>
      </c>
      <c r="C178" s="28" t="s">
        <v>388</v>
      </c>
      <c r="D178" s="29">
        <v>40.943445622221006</v>
      </c>
      <c r="E178" s="29">
        <v>66.089319618141189</v>
      </c>
      <c r="F178" s="29">
        <v>78.779538461538436</v>
      </c>
      <c r="G178" s="29">
        <v>63.746056782334378</v>
      </c>
      <c r="H178" s="29">
        <v>67.442749044722461</v>
      </c>
      <c r="I178" s="29">
        <v>88.96105194805196</v>
      </c>
      <c r="J178" s="29">
        <v>96.15335897435898</v>
      </c>
      <c r="K178" s="2">
        <v>72.45</v>
      </c>
    </row>
    <row r="179" spans="1:11" ht="14.5">
      <c r="A179" s="28">
        <v>176</v>
      </c>
      <c r="B179" s="32" t="s">
        <v>76</v>
      </c>
      <c r="C179" s="28" t="s">
        <v>389</v>
      </c>
      <c r="D179" s="29">
        <v>64.199949281471419</v>
      </c>
      <c r="E179" s="29">
        <v>87.789419087136935</v>
      </c>
      <c r="F179" s="29">
        <v>93.321678321678306</v>
      </c>
      <c r="G179" s="29">
        <v>61.044164037854884</v>
      </c>
      <c r="H179" s="29">
        <v>52.056828597616864</v>
      </c>
      <c r="I179" s="29">
        <v>91.558441558441558</v>
      </c>
      <c r="J179" s="29">
        <v>43.589743589743591</v>
      </c>
      <c r="K179" s="2">
        <v>74.930000000000007</v>
      </c>
    </row>
    <row r="180" spans="1:11" ht="14.5">
      <c r="A180" s="28">
        <v>177</v>
      </c>
      <c r="B180" s="31" t="s">
        <v>16</v>
      </c>
      <c r="C180" s="28" t="s">
        <v>390</v>
      </c>
      <c r="D180" s="29">
        <v>80.003494953246843</v>
      </c>
      <c r="E180" s="29">
        <v>86.177593360995871</v>
      </c>
      <c r="F180" s="29">
        <v>85.460839160839157</v>
      </c>
      <c r="G180" s="29">
        <v>75.067192429022072</v>
      </c>
      <c r="H180" s="29">
        <v>60.031347387717688</v>
      </c>
      <c r="I180" s="29">
        <v>84.935064935064943</v>
      </c>
      <c r="J180" s="29">
        <v>65.384615384615401</v>
      </c>
      <c r="K180" s="2">
        <v>78.92</v>
      </c>
    </row>
    <row r="181" spans="1:11" ht="14.5">
      <c r="A181" s="28">
        <v>178</v>
      </c>
      <c r="B181" s="32" t="s">
        <v>23</v>
      </c>
      <c r="C181" s="28" t="s">
        <v>393</v>
      </c>
      <c r="D181" s="29">
        <v>72.181768384034072</v>
      </c>
      <c r="E181" s="29">
        <v>91.927385892116192</v>
      </c>
      <c r="F181" s="29">
        <v>88.226107226107217</v>
      </c>
      <c r="G181" s="29">
        <v>69.854889589905369</v>
      </c>
      <c r="H181" s="29">
        <v>50.997861289337003</v>
      </c>
      <c r="I181" s="29">
        <v>88.744588744588739</v>
      </c>
      <c r="J181" s="29">
        <v>87.179487179487182</v>
      </c>
      <c r="K181" s="2">
        <v>80.260000000000005</v>
      </c>
    </row>
    <row r="182" spans="1:11" ht="14.5">
      <c r="A182" s="28">
        <v>179</v>
      </c>
      <c r="B182" s="31" t="s">
        <v>175</v>
      </c>
      <c r="C182" s="28" t="s">
        <v>394</v>
      </c>
      <c r="D182" s="29">
        <v>51.929568508902108</v>
      </c>
      <c r="E182" s="29">
        <v>84.174085250848734</v>
      </c>
      <c r="F182" s="29">
        <v>85.171010807374429</v>
      </c>
      <c r="G182" s="29">
        <v>72.089761973042727</v>
      </c>
      <c r="H182" s="29">
        <v>80.174318806766109</v>
      </c>
      <c r="I182" s="29">
        <v>89.138134592680032</v>
      </c>
      <c r="J182" s="29">
        <v>92.074592074592076</v>
      </c>
      <c r="K182" s="2">
        <v>83.4</v>
      </c>
    </row>
    <row r="183" spans="1:11" ht="14.5">
      <c r="A183" s="28">
        <v>180</v>
      </c>
      <c r="B183" s="32" t="s">
        <v>74</v>
      </c>
      <c r="C183" s="28" t="s">
        <v>392</v>
      </c>
      <c r="D183" s="29">
        <v>0</v>
      </c>
      <c r="E183" s="29">
        <v>89.879668049792542</v>
      </c>
      <c r="F183" s="29">
        <v>92.776223776223759</v>
      </c>
      <c r="G183" s="29">
        <v>78.034700315457414</v>
      </c>
      <c r="H183" s="29">
        <v>62.093492208982589</v>
      </c>
      <c r="I183" s="29">
        <v>100</v>
      </c>
      <c r="J183" s="29">
        <v>100.00000000000001</v>
      </c>
      <c r="K183" s="2">
        <v>85.44</v>
      </c>
    </row>
    <row r="186" spans="1:11">
      <c r="A186" s="28" t="s">
        <v>77</v>
      </c>
      <c r="B186" s="30" t="s">
        <v>78</v>
      </c>
      <c r="C186" s="28" t="s">
        <v>207</v>
      </c>
      <c r="D186" s="29" t="s">
        <v>209</v>
      </c>
      <c r="E186" s="29" t="s">
        <v>210</v>
      </c>
      <c r="F186" s="29" t="s">
        <v>211</v>
      </c>
      <c r="G186" s="29" t="s">
        <v>212</v>
      </c>
      <c r="H186" s="29" t="s">
        <v>213</v>
      </c>
      <c r="I186" s="29" t="s">
        <v>214</v>
      </c>
      <c r="J186" s="29" t="s">
        <v>208</v>
      </c>
    </row>
    <row r="187" spans="1:11" ht="14.5">
      <c r="A187" s="28">
        <v>1</v>
      </c>
      <c r="B187" s="31" t="s">
        <v>83</v>
      </c>
      <c r="C187" s="28" t="s">
        <v>216</v>
      </c>
      <c r="D187" s="29">
        <v>6.6773858921161837</v>
      </c>
      <c r="E187" s="29">
        <v>15.180652680652679</v>
      </c>
      <c r="F187" s="29">
        <v>4.7644584647739228</v>
      </c>
      <c r="G187" s="29">
        <v>1.8988695386495571</v>
      </c>
      <c r="H187" s="29">
        <v>10.606060606060607</v>
      </c>
      <c r="I187" s="29">
        <v>12.820512820512823</v>
      </c>
      <c r="J187" s="29">
        <v>0</v>
      </c>
    </row>
    <row r="188" spans="1:11" ht="14.5">
      <c r="A188" s="28">
        <v>2</v>
      </c>
      <c r="B188" s="32" t="s">
        <v>84</v>
      </c>
      <c r="C188" s="28" t="s">
        <v>219</v>
      </c>
      <c r="D188" s="29">
        <v>5.1864914707238352</v>
      </c>
      <c r="E188" s="29">
        <v>16.62237762237762</v>
      </c>
      <c r="F188" s="29">
        <v>6.3049421661409042</v>
      </c>
      <c r="G188" s="29">
        <v>2.9581423770241368</v>
      </c>
      <c r="H188" s="29">
        <v>10.31746031746032</v>
      </c>
      <c r="I188" s="29">
        <v>11.965811965811964</v>
      </c>
      <c r="J188" s="29">
        <v>0</v>
      </c>
    </row>
    <row r="189" spans="1:11" ht="14.5">
      <c r="A189" s="28">
        <v>3</v>
      </c>
      <c r="B189" s="31" t="s">
        <v>85</v>
      </c>
      <c r="C189" s="28" t="s">
        <v>217</v>
      </c>
      <c r="D189" s="29">
        <v>6.8300995850622419</v>
      </c>
      <c r="E189" s="29">
        <v>13.328489510489513</v>
      </c>
      <c r="F189" s="29">
        <v>5.3028391167192437</v>
      </c>
      <c r="G189" s="29">
        <v>1.4814362969752524</v>
      </c>
      <c r="H189" s="29">
        <v>9.0909220779220767</v>
      </c>
      <c r="I189" s="29">
        <v>23.0764358974359</v>
      </c>
      <c r="J189" s="29">
        <v>0</v>
      </c>
    </row>
    <row r="190" spans="1:11" ht="14.5">
      <c r="A190" s="28">
        <v>4</v>
      </c>
      <c r="B190" s="32" t="s">
        <v>86</v>
      </c>
      <c r="C190" s="28" t="s">
        <v>218</v>
      </c>
      <c r="D190" s="29">
        <v>5.1874135546334719</v>
      </c>
      <c r="E190" s="29">
        <v>17.152680652680651</v>
      </c>
      <c r="F190" s="29">
        <v>7.6808622502628809</v>
      </c>
      <c r="G190" s="29">
        <v>2.6018942865872288</v>
      </c>
      <c r="H190" s="29">
        <v>15.151515151515154</v>
      </c>
      <c r="I190" s="29">
        <v>12.820512820512819</v>
      </c>
      <c r="J190" s="29">
        <v>0</v>
      </c>
    </row>
    <row r="191" spans="1:11" ht="14.5">
      <c r="A191" s="28">
        <v>5</v>
      </c>
      <c r="B191" s="31" t="s">
        <v>87</v>
      </c>
      <c r="C191" s="28" t="s">
        <v>224</v>
      </c>
      <c r="D191" s="29">
        <v>5.9740663900414948</v>
      </c>
      <c r="E191" s="29">
        <v>19.867132867132867</v>
      </c>
      <c r="F191" s="29">
        <v>9.7129337539432168</v>
      </c>
      <c r="G191" s="29">
        <v>3.3143904674610449</v>
      </c>
      <c r="H191" s="29">
        <v>15.909090909090908</v>
      </c>
      <c r="I191" s="29">
        <v>12.820512820512821</v>
      </c>
      <c r="J191" s="29">
        <v>0</v>
      </c>
    </row>
    <row r="192" spans="1:11" ht="14.5">
      <c r="A192" s="28">
        <v>6</v>
      </c>
      <c r="B192" s="32" t="s">
        <v>177</v>
      </c>
      <c r="C192" s="28" t="s">
        <v>220</v>
      </c>
      <c r="D192" s="29">
        <v>7.6526970954356859</v>
      </c>
      <c r="E192" s="29">
        <v>26.401398601398604</v>
      </c>
      <c r="F192" s="29">
        <v>7.109779179810725</v>
      </c>
      <c r="G192" s="29">
        <v>1.5820348304307974</v>
      </c>
      <c r="H192" s="29">
        <v>9.220779220779221</v>
      </c>
      <c r="I192" s="29">
        <v>15.897435897435898</v>
      </c>
      <c r="J192" s="29">
        <v>6.9314718055994531</v>
      </c>
    </row>
    <row r="193" spans="1:10" ht="14.5">
      <c r="A193" s="28">
        <v>7</v>
      </c>
      <c r="B193" s="31" t="s">
        <v>88</v>
      </c>
      <c r="C193" s="28" t="s">
        <v>223</v>
      </c>
      <c r="D193" s="29">
        <v>8.8434170124481337</v>
      </c>
      <c r="E193" s="29">
        <v>19.604849650349649</v>
      </c>
      <c r="F193" s="29">
        <v>5.4944794952681386</v>
      </c>
      <c r="G193" s="29">
        <v>10.295198670944089</v>
      </c>
      <c r="H193" s="29">
        <v>10.71428896103896</v>
      </c>
      <c r="I193" s="29">
        <v>12.179365384615387</v>
      </c>
      <c r="J193" s="29">
        <v>0</v>
      </c>
    </row>
    <row r="194" spans="1:10" ht="14.5">
      <c r="A194" s="28">
        <v>8</v>
      </c>
      <c r="B194" s="32" t="s">
        <v>89</v>
      </c>
      <c r="C194" s="28" t="s">
        <v>221</v>
      </c>
      <c r="D194" s="29">
        <v>7.1929460580912874</v>
      </c>
      <c r="E194" s="29">
        <v>39.209790209790206</v>
      </c>
      <c r="F194" s="29">
        <v>9.6561514195583609</v>
      </c>
      <c r="G194" s="29">
        <v>2.1998166819431715</v>
      </c>
      <c r="H194" s="29">
        <v>2.5974025974025974</v>
      </c>
      <c r="I194" s="29">
        <v>0</v>
      </c>
      <c r="J194" s="29">
        <v>0</v>
      </c>
    </row>
    <row r="195" spans="1:10" ht="14.5">
      <c r="A195" s="28">
        <v>9</v>
      </c>
      <c r="B195" s="31" t="s">
        <v>90</v>
      </c>
      <c r="C195" s="28" t="s">
        <v>222</v>
      </c>
      <c r="D195" s="29">
        <v>8.1756569847856166</v>
      </c>
      <c r="E195" s="29">
        <v>22.337995337995334</v>
      </c>
      <c r="F195" s="29">
        <v>12.20715036803365</v>
      </c>
      <c r="G195" s="29">
        <v>2.0721051023525816</v>
      </c>
      <c r="H195" s="29">
        <v>10.606060606060607</v>
      </c>
      <c r="I195" s="29">
        <v>16.239316239316238</v>
      </c>
      <c r="J195" s="29">
        <v>16.094379124341003</v>
      </c>
    </row>
    <row r="196" spans="1:10" ht="14.5">
      <c r="A196" s="28">
        <v>10</v>
      </c>
      <c r="B196" s="32" t="s">
        <v>7</v>
      </c>
      <c r="C196" s="28" t="s">
        <v>225</v>
      </c>
      <c r="D196" s="29">
        <v>9.215076071922546</v>
      </c>
      <c r="E196" s="29">
        <v>29.61188811188811</v>
      </c>
      <c r="F196" s="29">
        <v>8.3259726603575199</v>
      </c>
      <c r="G196" s="29">
        <v>1.9065077910174153</v>
      </c>
      <c r="H196" s="29">
        <v>18.831168831168828</v>
      </c>
      <c r="I196" s="29">
        <v>11.538461538461538</v>
      </c>
      <c r="J196" s="29">
        <v>0</v>
      </c>
    </row>
    <row r="197" spans="1:10" ht="14.5">
      <c r="A197" s="28">
        <v>11</v>
      </c>
      <c r="B197" s="31" t="s">
        <v>91</v>
      </c>
      <c r="C197" s="28" t="s">
        <v>227</v>
      </c>
      <c r="D197" s="29">
        <v>8.8848547717842337</v>
      </c>
      <c r="E197" s="29">
        <v>22.89248251748252</v>
      </c>
      <c r="F197" s="29">
        <v>12.934148264984227</v>
      </c>
      <c r="G197" s="29">
        <v>2.9154445462878096</v>
      </c>
      <c r="H197" s="29">
        <v>22.970779220779225</v>
      </c>
      <c r="I197" s="29">
        <v>11.217948717948717</v>
      </c>
      <c r="J197" s="29">
        <v>0</v>
      </c>
    </row>
    <row r="198" spans="1:10" ht="14.5">
      <c r="A198" s="28">
        <v>12</v>
      </c>
      <c r="B198" s="32" t="s">
        <v>10</v>
      </c>
      <c r="C198" s="28" t="s">
        <v>229</v>
      </c>
      <c r="D198" s="29">
        <v>10.542185338865837</v>
      </c>
      <c r="E198" s="29">
        <v>29.384615384615383</v>
      </c>
      <c r="F198" s="29">
        <v>9.7765509989484762</v>
      </c>
      <c r="G198" s="29">
        <v>2.9272838374579897</v>
      </c>
      <c r="H198" s="29">
        <v>10.714285714285715</v>
      </c>
      <c r="I198" s="29">
        <v>14.52991452991453</v>
      </c>
      <c r="J198" s="29">
        <v>0</v>
      </c>
    </row>
    <row r="199" spans="1:10" ht="14.5">
      <c r="A199" s="28">
        <v>13</v>
      </c>
      <c r="B199" s="31" t="s">
        <v>92</v>
      </c>
      <c r="C199" s="28" t="s">
        <v>230</v>
      </c>
      <c r="D199" s="29">
        <v>6.1762265072003908</v>
      </c>
      <c r="E199" s="29">
        <v>21.098724804607155</v>
      </c>
      <c r="F199" s="29">
        <v>11.707366858415289</v>
      </c>
      <c r="G199" s="29">
        <v>3.307489081792204</v>
      </c>
      <c r="H199" s="29">
        <v>17.990832696715049</v>
      </c>
      <c r="I199" s="29">
        <v>12.669683257918551</v>
      </c>
      <c r="J199" s="29">
        <v>30.445224377234229</v>
      </c>
    </row>
    <row r="200" spans="1:10" ht="14.5">
      <c r="A200" s="28">
        <v>14</v>
      </c>
      <c r="B200" s="32" t="s">
        <v>93</v>
      </c>
      <c r="C200" s="28" t="s">
        <v>228</v>
      </c>
      <c r="D200" s="29">
        <v>10.501556016597512</v>
      </c>
      <c r="E200" s="29">
        <v>26.993881118881117</v>
      </c>
      <c r="F200" s="29">
        <v>10.986198738170346</v>
      </c>
      <c r="G200" s="29">
        <v>7.2568744271310726</v>
      </c>
      <c r="H200" s="29">
        <v>30.600649350649356</v>
      </c>
      <c r="I200" s="29">
        <v>13.46153846153846</v>
      </c>
      <c r="J200" s="29">
        <v>0</v>
      </c>
    </row>
    <row r="201" spans="1:10" ht="14.5">
      <c r="A201" s="28">
        <v>15</v>
      </c>
      <c r="B201" s="31" t="s">
        <v>94</v>
      </c>
      <c r="C201" s="28" t="s">
        <v>231</v>
      </c>
      <c r="D201" s="29">
        <v>11.766699210804655</v>
      </c>
      <c r="E201" s="29">
        <v>22.150555327025916</v>
      </c>
      <c r="F201" s="29">
        <v>16.634997216552236</v>
      </c>
      <c r="G201" s="29">
        <v>5.1856005463596988</v>
      </c>
      <c r="H201" s="29">
        <v>25.999490705373063</v>
      </c>
      <c r="I201" s="29">
        <v>18.954248366013076</v>
      </c>
      <c r="J201" s="29">
        <v>0</v>
      </c>
    </row>
    <row r="202" spans="1:10" ht="14.5">
      <c r="A202" s="28">
        <v>16</v>
      </c>
      <c r="B202" s="32" t="s">
        <v>95</v>
      </c>
      <c r="C202" s="28" t="s">
        <v>226</v>
      </c>
      <c r="D202" s="29">
        <v>8.4519857735625372</v>
      </c>
      <c r="E202" s="29">
        <v>37.168831168831169</v>
      </c>
      <c r="F202" s="29">
        <v>12.798557908968004</v>
      </c>
      <c r="G202" s="29">
        <v>3.4317140238313475</v>
      </c>
      <c r="H202" s="29">
        <v>29.406307977736542</v>
      </c>
      <c r="I202" s="29">
        <v>13.919413919413918</v>
      </c>
      <c r="J202" s="29">
        <v>0</v>
      </c>
    </row>
    <row r="203" spans="1:10" ht="14.5">
      <c r="A203" s="28">
        <v>17</v>
      </c>
      <c r="B203" s="31" t="s">
        <v>96</v>
      </c>
      <c r="C203" s="28" t="s">
        <v>232</v>
      </c>
      <c r="D203" s="29">
        <v>9.2402866842700853</v>
      </c>
      <c r="E203" s="29">
        <v>44.803560076287347</v>
      </c>
      <c r="F203" s="29">
        <v>9.6897046171494097</v>
      </c>
      <c r="G203" s="29">
        <v>2.6416131989000915</v>
      </c>
      <c r="H203" s="29">
        <v>23.90791027154663</v>
      </c>
      <c r="I203" s="29">
        <v>12.820512820512819</v>
      </c>
      <c r="J203" s="29">
        <v>0</v>
      </c>
    </row>
    <row r="204" spans="1:10" ht="14.5">
      <c r="A204" s="28">
        <v>18</v>
      </c>
      <c r="B204" s="32" t="s">
        <v>97</v>
      </c>
      <c r="C204" s="28" t="s">
        <v>233</v>
      </c>
      <c r="D204" s="29">
        <v>9.1649377593360999</v>
      </c>
      <c r="E204" s="29">
        <v>25.727272727272727</v>
      </c>
      <c r="F204" s="29">
        <v>12.764984227129336</v>
      </c>
      <c r="G204" s="29">
        <v>3.8020164986251146</v>
      </c>
      <c r="H204" s="29">
        <v>49.025974025974023</v>
      </c>
      <c r="I204" s="29">
        <v>17.948717948717949</v>
      </c>
      <c r="J204" s="29">
        <v>0</v>
      </c>
    </row>
    <row r="205" spans="1:10" ht="14.5">
      <c r="A205" s="28">
        <v>19</v>
      </c>
      <c r="B205" s="31" t="s">
        <v>14</v>
      </c>
      <c r="C205" s="28" t="s">
        <v>235</v>
      </c>
      <c r="D205" s="29">
        <v>11.444576170717252</v>
      </c>
      <c r="E205" s="29">
        <v>38.843156843156841</v>
      </c>
      <c r="F205" s="29">
        <v>12.486255069851284</v>
      </c>
      <c r="G205" s="29">
        <v>2.8888306926803722</v>
      </c>
      <c r="H205" s="29">
        <v>22.727272727272727</v>
      </c>
      <c r="I205" s="29">
        <v>15.750915750915754</v>
      </c>
      <c r="J205" s="29">
        <v>0</v>
      </c>
    </row>
    <row r="206" spans="1:10" ht="14.5">
      <c r="A206" s="28">
        <v>20</v>
      </c>
      <c r="B206" s="32" t="s">
        <v>17</v>
      </c>
      <c r="C206" s="28" t="s">
        <v>236</v>
      </c>
      <c r="D206" s="29">
        <v>10.863070539419088</v>
      </c>
      <c r="E206" s="29">
        <v>37.468531468531467</v>
      </c>
      <c r="F206" s="29">
        <v>6.0757097791798111</v>
      </c>
      <c r="G206" s="29">
        <v>16.834097158570117</v>
      </c>
      <c r="H206" s="29">
        <v>19.480519480519479</v>
      </c>
      <c r="I206" s="29">
        <v>12.820512820512821</v>
      </c>
      <c r="J206" s="29">
        <v>0</v>
      </c>
    </row>
    <row r="207" spans="1:10" ht="14.5">
      <c r="A207" s="28">
        <v>21</v>
      </c>
      <c r="B207" s="31" t="s">
        <v>98</v>
      </c>
      <c r="C207" s="28" t="s">
        <v>234</v>
      </c>
      <c r="D207" s="29">
        <v>10.500922083909636</v>
      </c>
      <c r="E207" s="29">
        <v>27.961926961926963</v>
      </c>
      <c r="F207" s="29">
        <v>21.806519453207148</v>
      </c>
      <c r="G207" s="29">
        <v>6.1444138914349722</v>
      </c>
      <c r="H207" s="29">
        <v>33.044733044733043</v>
      </c>
      <c r="I207" s="29">
        <v>11.680911680911681</v>
      </c>
      <c r="J207" s="29">
        <v>0</v>
      </c>
    </row>
    <row r="208" spans="1:10" ht="14.5">
      <c r="A208" s="28">
        <v>22</v>
      </c>
      <c r="B208" s="32" t="s">
        <v>18</v>
      </c>
      <c r="C208" s="28" t="s">
        <v>237</v>
      </c>
      <c r="D208" s="29">
        <v>8.2344398340248954</v>
      </c>
      <c r="E208" s="29">
        <v>37.454545454545453</v>
      </c>
      <c r="F208" s="29">
        <v>30.356466876971602</v>
      </c>
      <c r="G208" s="29">
        <v>5.7543538038496793</v>
      </c>
      <c r="H208" s="29">
        <v>33.766233766233768</v>
      </c>
      <c r="I208" s="29">
        <v>5.1282051282051286</v>
      </c>
      <c r="J208" s="29">
        <v>0</v>
      </c>
    </row>
    <row r="209" spans="1:10" ht="14.5">
      <c r="A209" s="28">
        <v>23</v>
      </c>
      <c r="B209" s="31" t="s">
        <v>19</v>
      </c>
      <c r="C209" s="28" t="s">
        <v>241</v>
      </c>
      <c r="D209" s="29">
        <v>10.187314759928869</v>
      </c>
      <c r="E209" s="29">
        <v>44.641358641358643</v>
      </c>
      <c r="F209" s="29">
        <v>11.808472284812979</v>
      </c>
      <c r="G209" s="29">
        <v>10.548382872855834</v>
      </c>
      <c r="H209" s="29">
        <v>43.87755102040817</v>
      </c>
      <c r="I209" s="29">
        <v>8.791208791208792</v>
      </c>
      <c r="J209" s="29">
        <v>0</v>
      </c>
    </row>
    <row r="210" spans="1:10" ht="14.5">
      <c r="A210" s="28">
        <v>24</v>
      </c>
      <c r="B210" s="32" t="s">
        <v>99</v>
      </c>
      <c r="C210" s="28" t="s">
        <v>239</v>
      </c>
      <c r="D210" s="29">
        <v>11.820885200553251</v>
      </c>
      <c r="E210" s="29">
        <v>45.153846153846153</v>
      </c>
      <c r="F210" s="29">
        <v>23.443743427970556</v>
      </c>
      <c r="G210" s="29">
        <v>4.2798655667583256</v>
      </c>
      <c r="H210" s="29">
        <v>26.839826839826838</v>
      </c>
      <c r="I210" s="29">
        <v>14.52991452991453</v>
      </c>
      <c r="J210" s="29">
        <v>0</v>
      </c>
    </row>
    <row r="211" spans="1:10" ht="14.5">
      <c r="A211" s="28">
        <v>25</v>
      </c>
      <c r="B211" s="31" t="s">
        <v>100</v>
      </c>
      <c r="C211" s="28" t="s">
        <v>244</v>
      </c>
      <c r="D211" s="29">
        <v>9.191286307053943</v>
      </c>
      <c r="E211" s="29">
        <v>55.850349650349656</v>
      </c>
      <c r="F211" s="29">
        <v>9.7735015772870657</v>
      </c>
      <c r="G211" s="29">
        <v>6.8263978001833179</v>
      </c>
      <c r="H211" s="29">
        <v>35.97402597402597</v>
      </c>
      <c r="I211" s="29">
        <v>18.974358974358971</v>
      </c>
      <c r="J211" s="29">
        <v>17.917594692280549</v>
      </c>
    </row>
    <row r="212" spans="1:10" ht="14.5">
      <c r="A212" s="28">
        <v>26</v>
      </c>
      <c r="B212" s="32" t="s">
        <v>20</v>
      </c>
      <c r="C212" s="28" t="s">
        <v>245</v>
      </c>
      <c r="D212" s="29">
        <v>24.053647302904565</v>
      </c>
      <c r="E212" s="29">
        <v>46.625692307692304</v>
      </c>
      <c r="F212" s="29">
        <v>7.3312302839116716</v>
      </c>
      <c r="G212" s="29">
        <v>1.0829486709440879</v>
      </c>
      <c r="H212" s="29">
        <v>28.409103896103893</v>
      </c>
      <c r="I212" s="29">
        <v>11.217461538461542</v>
      </c>
      <c r="J212" s="29">
        <v>0</v>
      </c>
    </row>
    <row r="213" spans="1:10" ht="14.5">
      <c r="A213" s="28">
        <v>27</v>
      </c>
      <c r="B213" s="31" t="s">
        <v>21</v>
      </c>
      <c r="C213" s="28" t="s">
        <v>238</v>
      </c>
      <c r="D213" s="29">
        <v>9.3997233748271096</v>
      </c>
      <c r="E213" s="29">
        <v>49.456876456876444</v>
      </c>
      <c r="F213" s="29">
        <v>13.412197686645635</v>
      </c>
      <c r="G213" s="29">
        <v>12.942254812098993</v>
      </c>
      <c r="H213" s="29">
        <v>37.229437229437224</v>
      </c>
      <c r="I213" s="29">
        <v>22.222222222222225</v>
      </c>
      <c r="J213" s="29">
        <v>13.862943611198906</v>
      </c>
    </row>
    <row r="214" spans="1:10" ht="14.5">
      <c r="A214" s="28">
        <v>28</v>
      </c>
      <c r="B214" s="32" t="s">
        <v>101</v>
      </c>
      <c r="C214" s="28" t="s">
        <v>240</v>
      </c>
      <c r="D214" s="29">
        <v>11.9600622406639</v>
      </c>
      <c r="E214" s="29">
        <v>46.76573426573426</v>
      </c>
      <c r="F214" s="29">
        <v>15.231072555205046</v>
      </c>
      <c r="G214" s="29">
        <v>17.737396883593036</v>
      </c>
      <c r="H214" s="29">
        <v>38.798701298701303</v>
      </c>
      <c r="I214" s="29">
        <v>14.743589743589745</v>
      </c>
      <c r="J214" s="29">
        <v>0</v>
      </c>
    </row>
    <row r="215" spans="1:10" ht="14.5">
      <c r="A215" s="28">
        <v>29</v>
      </c>
      <c r="B215" s="31" t="s">
        <v>102</v>
      </c>
      <c r="C215" s="28" t="s">
        <v>246</v>
      </c>
      <c r="D215" s="29">
        <v>14.130705394190874</v>
      </c>
      <c r="E215" s="29">
        <v>54.247086247086251</v>
      </c>
      <c r="F215" s="29">
        <v>16.910094637223974</v>
      </c>
      <c r="G215" s="29">
        <v>6.1133516651390165</v>
      </c>
      <c r="H215" s="29">
        <v>40.476190476190474</v>
      </c>
      <c r="I215" s="29">
        <v>12.393162393162394</v>
      </c>
      <c r="J215" s="29">
        <v>0</v>
      </c>
    </row>
    <row r="216" spans="1:10" ht="14.5">
      <c r="A216" s="28">
        <v>30</v>
      </c>
      <c r="B216" s="32" t="s">
        <v>103</v>
      </c>
      <c r="C216" s="28" t="s">
        <v>251</v>
      </c>
      <c r="D216" s="29">
        <v>12.085062240663902</v>
      </c>
      <c r="E216" s="29">
        <v>46.846153846153854</v>
      </c>
      <c r="F216" s="29">
        <v>26.933753943217663</v>
      </c>
      <c r="G216" s="29">
        <v>10.430797433547204</v>
      </c>
      <c r="H216" s="29">
        <v>42.857142857142854</v>
      </c>
      <c r="I216" s="29">
        <v>5.1282051282051286</v>
      </c>
      <c r="J216" s="29">
        <v>0</v>
      </c>
    </row>
    <row r="217" spans="1:10" ht="14.5">
      <c r="A217" s="28">
        <v>31</v>
      </c>
      <c r="B217" s="31" t="s">
        <v>104</v>
      </c>
      <c r="C217" s="28" t="s">
        <v>243</v>
      </c>
      <c r="D217" s="29">
        <v>7.5041493775933619</v>
      </c>
      <c r="E217" s="29">
        <v>35.230769230769226</v>
      </c>
      <c r="F217" s="29">
        <v>22.533123028391167</v>
      </c>
      <c r="G217" s="29">
        <v>33.576535288725935</v>
      </c>
      <c r="H217" s="29">
        <v>25.324675324675326</v>
      </c>
      <c r="I217" s="29">
        <v>28.205128205128208</v>
      </c>
      <c r="J217" s="29">
        <v>13.862943611198906</v>
      </c>
    </row>
    <row r="218" spans="1:10" ht="14.5">
      <c r="A218" s="28">
        <v>32</v>
      </c>
      <c r="B218" s="32" t="s">
        <v>105</v>
      </c>
      <c r="C218" s="28" t="s">
        <v>248</v>
      </c>
      <c r="D218" s="29">
        <v>11.334385299347955</v>
      </c>
      <c r="E218" s="29">
        <v>34.667280719280718</v>
      </c>
      <c r="F218" s="29">
        <v>19.350157728706623</v>
      </c>
      <c r="G218" s="29">
        <v>22.671532538955088</v>
      </c>
      <c r="H218" s="29">
        <v>36.920226345083492</v>
      </c>
      <c r="I218" s="29">
        <v>14.285575091575096</v>
      </c>
      <c r="J218" s="29">
        <v>27.725887222397812</v>
      </c>
    </row>
    <row r="219" spans="1:10" ht="14.5">
      <c r="A219" s="28">
        <v>33</v>
      </c>
      <c r="B219" s="31" t="s">
        <v>181</v>
      </c>
      <c r="C219" s="28" t="s">
        <v>255</v>
      </c>
      <c r="D219" s="29">
        <v>10.30176494652563</v>
      </c>
      <c r="E219" s="29">
        <v>40.367674578942186</v>
      </c>
      <c r="F219" s="29">
        <v>25.799129159816946</v>
      </c>
      <c r="G219" s="29">
        <v>25.732019984250133</v>
      </c>
      <c r="H219" s="29">
        <v>37.872690689592105</v>
      </c>
      <c r="I219" s="29">
        <v>3.9003250270855911</v>
      </c>
      <c r="J219" s="29">
        <v>6.9314718055994531</v>
      </c>
    </row>
    <row r="220" spans="1:10" ht="14.5">
      <c r="A220" s="28">
        <v>34</v>
      </c>
      <c r="B220" s="32" t="s">
        <v>106</v>
      </c>
      <c r="C220" s="28" t="s">
        <v>247</v>
      </c>
      <c r="D220" s="29">
        <v>14.304071576763485</v>
      </c>
      <c r="E220" s="29">
        <v>50.07167832167832</v>
      </c>
      <c r="F220" s="29">
        <v>18.930007886435327</v>
      </c>
      <c r="G220" s="29">
        <v>7.1195004582951427</v>
      </c>
      <c r="H220" s="29">
        <v>40.990259740259738</v>
      </c>
      <c r="I220" s="29">
        <v>17.307692307692307</v>
      </c>
      <c r="J220" s="29">
        <v>0</v>
      </c>
    </row>
    <row r="221" spans="1:10" ht="14.5">
      <c r="A221" s="28">
        <v>35</v>
      </c>
      <c r="B221" s="31" t="s">
        <v>107</v>
      </c>
      <c r="C221" s="28" t="s">
        <v>242</v>
      </c>
      <c r="D221" s="29">
        <v>9.0029045643153527</v>
      </c>
      <c r="E221" s="29">
        <v>44.355244755244755</v>
      </c>
      <c r="F221" s="29">
        <v>17.574763406940058</v>
      </c>
      <c r="G221" s="29">
        <v>4.2489459211732354</v>
      </c>
      <c r="H221" s="29">
        <v>34.415584415584419</v>
      </c>
      <c r="I221" s="29">
        <v>15.897435897435898</v>
      </c>
      <c r="J221" s="29">
        <v>44.99809670330265</v>
      </c>
    </row>
    <row r="222" spans="1:10" ht="14.5">
      <c r="A222" s="28">
        <v>36</v>
      </c>
      <c r="B222" s="32" t="s">
        <v>5</v>
      </c>
      <c r="C222" s="28" t="s">
        <v>256</v>
      </c>
      <c r="D222" s="29">
        <v>6.1556016597510377</v>
      </c>
      <c r="E222" s="29">
        <v>49.76223776223776</v>
      </c>
      <c r="F222" s="29">
        <v>17.56782334384858</v>
      </c>
      <c r="G222" s="29">
        <v>35.836846929422549</v>
      </c>
      <c r="H222" s="29">
        <v>48.051948051948052</v>
      </c>
      <c r="I222" s="29">
        <v>15.384615384615387</v>
      </c>
      <c r="J222" s="29">
        <v>0</v>
      </c>
    </row>
    <row r="223" spans="1:10" ht="14.5">
      <c r="A223" s="28">
        <v>37</v>
      </c>
      <c r="B223" s="31" t="s">
        <v>2</v>
      </c>
      <c r="C223" s="28" t="s">
        <v>252</v>
      </c>
      <c r="D223" s="29">
        <v>25.840940525587829</v>
      </c>
      <c r="E223" s="29">
        <v>47.938357938357932</v>
      </c>
      <c r="F223" s="29">
        <v>15.550414768080381</v>
      </c>
      <c r="G223" s="29">
        <v>5.9665953763112318</v>
      </c>
      <c r="H223" s="29">
        <v>35.882635882635881</v>
      </c>
      <c r="I223" s="29">
        <v>17.378917378917379</v>
      </c>
      <c r="J223" s="29">
        <v>0</v>
      </c>
    </row>
    <row r="224" spans="1:10" ht="14.5">
      <c r="A224" s="28">
        <v>38</v>
      </c>
      <c r="B224" s="32" t="s">
        <v>108</v>
      </c>
      <c r="C224" s="28" t="s">
        <v>267</v>
      </c>
      <c r="D224" s="29">
        <v>8.9565958670555847</v>
      </c>
      <c r="E224" s="29">
        <v>65.983729142144981</v>
      </c>
      <c r="F224" s="29">
        <v>22.629290689321294</v>
      </c>
      <c r="G224" s="29">
        <v>5.4868001923932086</v>
      </c>
      <c r="H224" s="29">
        <v>54.217564613604218</v>
      </c>
      <c r="I224" s="29">
        <v>18.126428027418125</v>
      </c>
      <c r="J224" s="29">
        <v>0</v>
      </c>
    </row>
    <row r="225" spans="1:10" ht="14.5">
      <c r="A225" s="28">
        <v>39</v>
      </c>
      <c r="B225" s="31" t="s">
        <v>109</v>
      </c>
      <c r="C225" s="28" t="s">
        <v>254</v>
      </c>
      <c r="D225" s="29">
        <v>9.9834705122100544</v>
      </c>
      <c r="E225" s="29">
        <v>56.084718560128394</v>
      </c>
      <c r="F225" s="29">
        <v>23.390960335108858</v>
      </c>
      <c r="G225" s="29">
        <v>23.020781055130655</v>
      </c>
      <c r="H225" s="29">
        <v>34.553970619544387</v>
      </c>
      <c r="I225" s="29">
        <v>17.444304329550235</v>
      </c>
      <c r="J225" s="29">
        <v>0</v>
      </c>
    </row>
    <row r="226" spans="1:10" ht="14.5">
      <c r="A226" s="28">
        <v>40</v>
      </c>
      <c r="B226" s="32" t="s">
        <v>110</v>
      </c>
      <c r="C226" s="28" t="s">
        <v>249</v>
      </c>
      <c r="D226" s="29">
        <v>15.311427385892161</v>
      </c>
      <c r="E226" s="29">
        <v>43.405412587412584</v>
      </c>
      <c r="F226" s="29">
        <v>31.801261829652997</v>
      </c>
      <c r="G226" s="29">
        <v>6.9333153070577458</v>
      </c>
      <c r="H226" s="29">
        <v>52.597415584415586</v>
      </c>
      <c r="I226" s="29">
        <v>20.512333333333334</v>
      </c>
      <c r="J226" s="29">
        <v>16.094379124341003</v>
      </c>
    </row>
    <row r="227" spans="1:10" ht="14.5">
      <c r="A227" s="28">
        <v>41</v>
      </c>
      <c r="B227" s="31" t="s">
        <v>111</v>
      </c>
      <c r="C227" s="28" t="s">
        <v>258</v>
      </c>
      <c r="D227" s="29">
        <v>13.854080221300139</v>
      </c>
      <c r="E227" s="29">
        <v>54.46153846153846</v>
      </c>
      <c r="F227" s="29">
        <v>30.59726603575184</v>
      </c>
      <c r="G227" s="29">
        <v>5.8900091659028417</v>
      </c>
      <c r="H227" s="29">
        <v>47.402597402597401</v>
      </c>
      <c r="I227" s="29">
        <v>14.52991452991453</v>
      </c>
      <c r="J227" s="29">
        <v>0</v>
      </c>
    </row>
    <row r="228" spans="1:10" ht="14.5">
      <c r="A228" s="28">
        <v>42</v>
      </c>
      <c r="B228" s="32" t="s">
        <v>24</v>
      </c>
      <c r="C228" s="28" t="s">
        <v>257</v>
      </c>
      <c r="D228" s="29">
        <v>12.380207043302478</v>
      </c>
      <c r="E228" s="29">
        <v>61.132014703245474</v>
      </c>
      <c r="F228" s="29">
        <v>17.449729030170673</v>
      </c>
      <c r="G228" s="29">
        <v>16.247271686761142</v>
      </c>
      <c r="H228" s="29">
        <v>40.159849816849814</v>
      </c>
      <c r="I228" s="29">
        <v>20.446712031558185</v>
      </c>
      <c r="J228" s="29">
        <v>0</v>
      </c>
    </row>
    <row r="229" spans="1:10" ht="14.5">
      <c r="A229" s="28">
        <v>43</v>
      </c>
      <c r="B229" s="31" t="s">
        <v>112</v>
      </c>
      <c r="C229" s="28" t="s">
        <v>260</v>
      </c>
      <c r="D229" s="29">
        <v>14.340473029045645</v>
      </c>
      <c r="E229" s="29">
        <v>60.748069930069931</v>
      </c>
      <c r="F229" s="29">
        <v>20.36</v>
      </c>
      <c r="G229" s="29">
        <v>18.711500458295138</v>
      </c>
      <c r="H229" s="29">
        <v>37.66235064935065</v>
      </c>
      <c r="I229" s="29">
        <v>5.1277179487179509</v>
      </c>
      <c r="J229" s="29">
        <v>6.9314718055994531</v>
      </c>
    </row>
    <row r="230" spans="1:10" ht="14.5">
      <c r="A230" s="28">
        <v>44</v>
      </c>
      <c r="B230" s="32" t="s">
        <v>13</v>
      </c>
      <c r="C230" s="28" t="s">
        <v>262</v>
      </c>
      <c r="D230" s="29">
        <v>17.925311203319506</v>
      </c>
      <c r="E230" s="29">
        <v>47.888111888111887</v>
      </c>
      <c r="F230" s="29">
        <v>24.559411146161935</v>
      </c>
      <c r="G230" s="29">
        <v>16.170485792850595</v>
      </c>
      <c r="H230" s="29">
        <v>29.870129870129869</v>
      </c>
      <c r="I230" s="29">
        <v>22.222222222222225</v>
      </c>
      <c r="J230" s="29">
        <v>0</v>
      </c>
    </row>
    <row r="231" spans="1:10" ht="14.5">
      <c r="A231" s="28">
        <v>45</v>
      </c>
      <c r="B231" s="31" t="s">
        <v>26</v>
      </c>
      <c r="C231" s="28" t="s">
        <v>265</v>
      </c>
      <c r="D231" s="29">
        <v>8.3526970954356852</v>
      </c>
      <c r="E231" s="29">
        <v>59.524475524475513</v>
      </c>
      <c r="F231" s="29">
        <v>29.56782334384858</v>
      </c>
      <c r="G231" s="29">
        <v>24.029330889092574</v>
      </c>
      <c r="H231" s="29">
        <v>35.064935064935064</v>
      </c>
      <c r="I231" s="29">
        <v>10.256410256410257</v>
      </c>
      <c r="J231" s="29">
        <v>0</v>
      </c>
    </row>
    <row r="232" spans="1:10" ht="14.5">
      <c r="A232" s="28">
        <v>46</v>
      </c>
      <c r="B232" s="32" t="s">
        <v>15</v>
      </c>
      <c r="C232" s="28" t="s">
        <v>253</v>
      </c>
      <c r="D232" s="29">
        <v>18.328309715806782</v>
      </c>
      <c r="E232" s="29">
        <v>53.329067159255835</v>
      </c>
      <c r="F232" s="29">
        <v>21.88780429736325</v>
      </c>
      <c r="G232" s="29">
        <v>8.613319959185791</v>
      </c>
      <c r="H232" s="29">
        <v>42.256799803969621</v>
      </c>
      <c r="I232" s="29">
        <v>24.528301886792455</v>
      </c>
      <c r="J232" s="29">
        <v>0</v>
      </c>
    </row>
    <row r="233" spans="1:10" ht="14.5">
      <c r="A233" s="28">
        <v>47</v>
      </c>
      <c r="B233" s="31" t="s">
        <v>184</v>
      </c>
      <c r="C233" s="28" t="s">
        <v>259</v>
      </c>
      <c r="D233" s="29">
        <v>13.614799446749656</v>
      </c>
      <c r="E233" s="29">
        <v>57.107226107226097</v>
      </c>
      <c r="F233" s="29">
        <v>27.657202944269187</v>
      </c>
      <c r="G233" s="29">
        <v>10.301558203483044</v>
      </c>
      <c r="H233" s="29">
        <v>42.099567099567096</v>
      </c>
      <c r="I233" s="29">
        <v>21.367521367521373</v>
      </c>
      <c r="J233" s="29">
        <v>0</v>
      </c>
    </row>
    <row r="234" spans="1:10" ht="14.5">
      <c r="A234" s="28">
        <v>48</v>
      </c>
      <c r="B234" s="32" t="s">
        <v>30</v>
      </c>
      <c r="C234" s="28" t="s">
        <v>30</v>
      </c>
      <c r="D234" s="29">
        <v>9.8730450047877447</v>
      </c>
      <c r="E234" s="29">
        <v>24.466110812264656</v>
      </c>
      <c r="F234" s="29">
        <v>16.61150206260616</v>
      </c>
      <c r="G234" s="29">
        <v>10.073045194951703</v>
      </c>
      <c r="H234" s="29">
        <v>38.411588411588411</v>
      </c>
      <c r="I234" s="29">
        <v>16.173570019723869</v>
      </c>
      <c r="J234" s="29">
        <v>63.007857946632441</v>
      </c>
    </row>
    <row r="235" spans="1:10" ht="14.5">
      <c r="A235" s="28">
        <v>49</v>
      </c>
      <c r="B235" s="31" t="s">
        <v>31</v>
      </c>
      <c r="C235" s="28" t="s">
        <v>264</v>
      </c>
      <c r="D235" s="29">
        <v>14.237551867219919</v>
      </c>
      <c r="E235" s="29">
        <v>61.833333333333336</v>
      </c>
      <c r="F235" s="29">
        <v>13.861724500525762</v>
      </c>
      <c r="G235" s="29">
        <v>17.131377940727162</v>
      </c>
      <c r="H235" s="29">
        <v>40.584415584415581</v>
      </c>
      <c r="I235" s="29">
        <v>26.495726495726501</v>
      </c>
      <c r="J235" s="29">
        <v>6.9314718055994531</v>
      </c>
    </row>
    <row r="236" spans="1:10" ht="14.5">
      <c r="A236" s="28">
        <v>50</v>
      </c>
      <c r="B236" s="32" t="s">
        <v>113</v>
      </c>
      <c r="C236" s="28" t="s">
        <v>250</v>
      </c>
      <c r="D236" s="29">
        <v>23.469917012448136</v>
      </c>
      <c r="E236" s="29">
        <v>55.622377622377627</v>
      </c>
      <c r="F236" s="29">
        <v>19.458990536277604</v>
      </c>
      <c r="G236" s="29">
        <v>7.0861594867094411</v>
      </c>
      <c r="H236" s="29">
        <v>33.766233766233768</v>
      </c>
      <c r="I236" s="29">
        <v>20.512820512820515</v>
      </c>
      <c r="J236" s="29">
        <v>0</v>
      </c>
    </row>
    <row r="237" spans="1:10" ht="14.5">
      <c r="A237" s="28">
        <v>51</v>
      </c>
      <c r="B237" s="31" t="s">
        <v>33</v>
      </c>
      <c r="C237" s="28" t="s">
        <v>269</v>
      </c>
      <c r="D237" s="29">
        <v>11.298572614107885</v>
      </c>
      <c r="E237" s="29">
        <v>58.646486553714738</v>
      </c>
      <c r="F237" s="29">
        <v>30.863303296735445</v>
      </c>
      <c r="G237" s="29">
        <v>25.021901110649317</v>
      </c>
      <c r="H237" s="29">
        <v>33.766253246753244</v>
      </c>
      <c r="I237" s="29">
        <v>11.537730769230784</v>
      </c>
      <c r="J237" s="29">
        <v>0</v>
      </c>
    </row>
    <row r="238" spans="1:10" ht="14.5">
      <c r="A238" s="28">
        <v>52</v>
      </c>
      <c r="B238" s="32" t="s">
        <v>114</v>
      </c>
      <c r="C238" s="28" t="s">
        <v>271</v>
      </c>
      <c r="D238" s="29">
        <v>11.004149377593361</v>
      </c>
      <c r="E238" s="29">
        <v>60.38461538461538</v>
      </c>
      <c r="F238" s="29">
        <v>35.063091482649845</v>
      </c>
      <c r="G238" s="29">
        <v>6.7497708524289646</v>
      </c>
      <c r="H238" s="29">
        <v>67.532467532467535</v>
      </c>
      <c r="I238" s="29">
        <v>10.256410256410257</v>
      </c>
      <c r="J238" s="29">
        <v>0</v>
      </c>
    </row>
    <row r="239" spans="1:10" ht="14.5">
      <c r="A239" s="28">
        <v>53</v>
      </c>
      <c r="B239" s="31" t="s">
        <v>9</v>
      </c>
      <c r="C239" s="28" t="s">
        <v>261</v>
      </c>
      <c r="D239" s="29">
        <v>10.166087136929461</v>
      </c>
      <c r="E239" s="29">
        <v>65.807601398601392</v>
      </c>
      <c r="F239" s="29">
        <v>23.501577287066244</v>
      </c>
      <c r="G239" s="29">
        <v>21.408912465627864</v>
      </c>
      <c r="H239" s="29">
        <v>42.207798701298699</v>
      </c>
      <c r="I239" s="29">
        <v>25.640782051282052</v>
      </c>
      <c r="J239" s="29">
        <v>0</v>
      </c>
    </row>
    <row r="240" spans="1:10" ht="14.5">
      <c r="A240" s="28">
        <v>54</v>
      </c>
      <c r="B240" s="32" t="s">
        <v>115</v>
      </c>
      <c r="C240" s="28" t="s">
        <v>268</v>
      </c>
      <c r="D240" s="29">
        <v>13.630428769017982</v>
      </c>
      <c r="E240" s="29">
        <v>64.256876456876455</v>
      </c>
      <c r="F240" s="29">
        <v>26.770347003154576</v>
      </c>
      <c r="G240" s="29">
        <v>13.520195539260618</v>
      </c>
      <c r="H240" s="29">
        <v>45.238095238095227</v>
      </c>
      <c r="I240" s="29">
        <v>24.273504273504273</v>
      </c>
      <c r="J240" s="29">
        <v>0</v>
      </c>
    </row>
    <row r="241" spans="1:10" ht="14.5">
      <c r="A241" s="28">
        <v>55</v>
      </c>
      <c r="B241" s="31" t="s">
        <v>116</v>
      </c>
      <c r="C241" s="28" t="s">
        <v>273</v>
      </c>
      <c r="D241" s="29">
        <v>6.7688962655601665</v>
      </c>
      <c r="E241" s="29">
        <v>77.852167175106771</v>
      </c>
      <c r="F241" s="29">
        <v>38.056230220063291</v>
      </c>
      <c r="G241" s="29">
        <v>12.680593691197645</v>
      </c>
      <c r="H241" s="29">
        <v>24.480532467532463</v>
      </c>
      <c r="I241" s="29">
        <v>26.025153846153845</v>
      </c>
      <c r="J241" s="29">
        <v>0</v>
      </c>
    </row>
    <row r="242" spans="1:10" ht="14.5">
      <c r="A242" s="28">
        <v>56</v>
      </c>
      <c r="B242" s="32" t="s">
        <v>118</v>
      </c>
      <c r="C242" s="28" t="s">
        <v>263</v>
      </c>
      <c r="D242" s="29">
        <v>13.411701244813278</v>
      </c>
      <c r="E242" s="29">
        <v>49.398497542725735</v>
      </c>
      <c r="F242" s="29">
        <v>37.044511804204852</v>
      </c>
      <c r="G242" s="29">
        <v>22.751066118914895</v>
      </c>
      <c r="H242" s="29">
        <v>45.431372912801471</v>
      </c>
      <c r="I242" s="29">
        <v>17.490146520146521</v>
      </c>
      <c r="J242" s="29">
        <v>6.9314718055994531</v>
      </c>
    </row>
    <row r="243" spans="1:10" ht="14.5">
      <c r="A243" s="28">
        <v>57</v>
      </c>
      <c r="B243" s="31" t="s">
        <v>117</v>
      </c>
      <c r="C243" s="28" t="s">
        <v>266</v>
      </c>
      <c r="D243" s="29">
        <v>17.77904564315353</v>
      </c>
      <c r="E243" s="29">
        <v>70.090909090909079</v>
      </c>
      <c r="F243" s="29">
        <v>26.129337539432171</v>
      </c>
      <c r="G243" s="29">
        <v>6.16865261228231</v>
      </c>
      <c r="H243" s="29">
        <v>47.077922077922075</v>
      </c>
      <c r="I243" s="29">
        <v>16.666666666666668</v>
      </c>
      <c r="J243" s="29">
        <v>20.794415416798358</v>
      </c>
    </row>
    <row r="244" spans="1:10" ht="14.5">
      <c r="A244" s="28">
        <v>58</v>
      </c>
      <c r="B244" s="32" t="s">
        <v>36</v>
      </c>
      <c r="C244" s="28" t="s">
        <v>270</v>
      </c>
      <c r="D244" s="29">
        <v>27.367219917012449</v>
      </c>
      <c r="E244" s="29">
        <v>58.472727272727276</v>
      </c>
      <c r="F244" s="29">
        <v>21.978548895899049</v>
      </c>
      <c r="G244" s="29">
        <v>10.942988084326306</v>
      </c>
      <c r="H244" s="29">
        <v>36.493506493506494</v>
      </c>
      <c r="I244" s="29">
        <v>12.820512820512823</v>
      </c>
      <c r="J244" s="29">
        <v>0</v>
      </c>
    </row>
    <row r="245" spans="1:10" ht="14.5">
      <c r="A245" s="28">
        <v>59</v>
      </c>
      <c r="B245" s="31" t="s">
        <v>119</v>
      </c>
      <c r="C245" s="28" t="s">
        <v>272</v>
      </c>
      <c r="D245" s="29">
        <v>15.588174273858922</v>
      </c>
      <c r="E245" s="29">
        <v>66.8986013986014</v>
      </c>
      <c r="F245" s="29">
        <v>24.616403785488956</v>
      </c>
      <c r="G245" s="29">
        <v>19.048762603116408</v>
      </c>
      <c r="H245" s="29">
        <v>49.090909090909093</v>
      </c>
      <c r="I245" s="29">
        <v>14.102564102564102</v>
      </c>
      <c r="J245" s="29">
        <v>0</v>
      </c>
    </row>
    <row r="246" spans="1:10" ht="14.5">
      <c r="A246" s="28">
        <v>60</v>
      </c>
      <c r="B246" s="32" t="s">
        <v>120</v>
      </c>
      <c r="C246" s="28" t="s">
        <v>275</v>
      </c>
      <c r="D246" s="29">
        <v>18.887579529737209</v>
      </c>
      <c r="E246" s="29">
        <v>66.159420579420583</v>
      </c>
      <c r="F246" s="29">
        <v>28.758750187772264</v>
      </c>
      <c r="G246" s="29">
        <v>4.9991912181921343</v>
      </c>
      <c r="H246" s="29">
        <v>49.288812615955472</v>
      </c>
      <c r="I246" s="29">
        <v>23.076691086691088</v>
      </c>
      <c r="J246" s="29">
        <v>17.917594692280549</v>
      </c>
    </row>
    <row r="247" spans="1:10" ht="14.5">
      <c r="A247" s="28">
        <v>61</v>
      </c>
      <c r="B247" s="31" t="s">
        <v>121</v>
      </c>
      <c r="C247" s="28" t="s">
        <v>294</v>
      </c>
      <c r="D247" s="29">
        <v>8.2440503361259374</v>
      </c>
      <c r="E247" s="29">
        <v>55.646633464416503</v>
      </c>
      <c r="F247" s="29">
        <v>26.876557497643677</v>
      </c>
      <c r="G247" s="29">
        <v>32.158357491559954</v>
      </c>
      <c r="H247" s="29">
        <v>64.966927502380543</v>
      </c>
      <c r="I247" s="29">
        <v>17.591631248906438</v>
      </c>
      <c r="J247" s="29">
        <v>28.33213344056216</v>
      </c>
    </row>
    <row r="248" spans="1:10" ht="14.5">
      <c r="A248" s="28">
        <v>62</v>
      </c>
      <c r="B248" s="32" t="s">
        <v>35</v>
      </c>
      <c r="C248" s="28" t="s">
        <v>274</v>
      </c>
      <c r="D248" s="29">
        <v>15.626007086577465</v>
      </c>
      <c r="E248" s="29">
        <v>60.780797202797203</v>
      </c>
      <c r="F248" s="29">
        <v>15.032538191613792</v>
      </c>
      <c r="G248" s="29">
        <v>13.050340817104189</v>
      </c>
      <c r="H248" s="29">
        <v>28.410924996351962</v>
      </c>
      <c r="I248" s="29">
        <v>74.960728608470191</v>
      </c>
      <c r="J248" s="29">
        <v>24.849066497880003</v>
      </c>
    </row>
    <row r="249" spans="1:10" ht="14.5">
      <c r="A249" s="28">
        <v>63</v>
      </c>
      <c r="B249" s="31" t="s">
        <v>180</v>
      </c>
      <c r="C249" s="28" t="s">
        <v>276</v>
      </c>
      <c r="D249" s="29">
        <v>13.081072454516441</v>
      </c>
      <c r="E249" s="29">
        <v>71.010758472296928</v>
      </c>
      <c r="F249" s="29">
        <v>24.293860713419068</v>
      </c>
      <c r="G249" s="29">
        <v>21.898328985405062</v>
      </c>
      <c r="H249" s="29">
        <v>44.405594405594414</v>
      </c>
      <c r="I249" s="29">
        <v>17.159763313609467</v>
      </c>
      <c r="J249" s="29">
        <v>0</v>
      </c>
    </row>
    <row r="250" spans="1:10" ht="14.5">
      <c r="A250" s="28">
        <v>64</v>
      </c>
      <c r="B250" s="32" t="s">
        <v>122</v>
      </c>
      <c r="C250" s="28" t="s">
        <v>283</v>
      </c>
      <c r="D250" s="29">
        <v>15.535423390195174</v>
      </c>
      <c r="E250" s="29">
        <v>65.628852628852613</v>
      </c>
      <c r="F250" s="29">
        <v>21.742259609767494</v>
      </c>
      <c r="G250" s="29">
        <v>28.311165427572391</v>
      </c>
      <c r="H250" s="29">
        <v>37.493987493987483</v>
      </c>
      <c r="I250" s="29">
        <v>17.378917378917379</v>
      </c>
      <c r="J250" s="29">
        <v>6.9314718055994531</v>
      </c>
    </row>
    <row r="251" spans="1:10" ht="14.5">
      <c r="A251" s="28">
        <v>65</v>
      </c>
      <c r="B251" s="31" t="s">
        <v>123</v>
      </c>
      <c r="C251" s="28" t="s">
        <v>288</v>
      </c>
      <c r="D251" s="29">
        <v>16.753112033195023</v>
      </c>
      <c r="E251" s="29">
        <v>63.590695019266448</v>
      </c>
      <c r="F251" s="29">
        <v>29.638490096354001</v>
      </c>
      <c r="G251" s="29">
        <v>13.528710475941066</v>
      </c>
      <c r="H251" s="29">
        <v>46.885767293930563</v>
      </c>
      <c r="I251" s="29">
        <v>21.594278737135884</v>
      </c>
      <c r="J251" s="29">
        <v>13.862943611198906</v>
      </c>
    </row>
    <row r="252" spans="1:10" ht="14.5">
      <c r="A252" s="28">
        <v>66</v>
      </c>
      <c r="B252" s="32" t="s">
        <v>40</v>
      </c>
      <c r="C252" s="28" t="s">
        <v>277</v>
      </c>
      <c r="D252" s="29">
        <v>13.889878284923931</v>
      </c>
      <c r="E252" s="29">
        <v>59.512536978173337</v>
      </c>
      <c r="F252" s="29">
        <v>25.203995793901157</v>
      </c>
      <c r="G252" s="29">
        <v>19.066500319417827</v>
      </c>
      <c r="H252" s="29">
        <v>62.534440377804017</v>
      </c>
      <c r="I252" s="29">
        <v>25.407733488733495</v>
      </c>
      <c r="J252" s="29">
        <v>13.862943611198906</v>
      </c>
    </row>
    <row r="253" spans="1:10" ht="14.5">
      <c r="A253" s="28">
        <v>67</v>
      </c>
      <c r="B253" s="31" t="s">
        <v>41</v>
      </c>
      <c r="C253" s="28" t="s">
        <v>281</v>
      </c>
      <c r="D253" s="29">
        <v>18.61857774179402</v>
      </c>
      <c r="E253" s="29">
        <v>58.633098608708373</v>
      </c>
      <c r="F253" s="29">
        <v>28.932471596009339</v>
      </c>
      <c r="G253" s="29">
        <v>9.4884191319325808</v>
      </c>
      <c r="H253" s="29">
        <v>68.905078661176219</v>
      </c>
      <c r="I253" s="29">
        <v>14.845588016319725</v>
      </c>
      <c r="J253" s="29">
        <v>0</v>
      </c>
    </row>
    <row r="254" spans="1:10" ht="14.5">
      <c r="A254" s="28">
        <v>68</v>
      </c>
      <c r="B254" s="32" t="s">
        <v>42</v>
      </c>
      <c r="C254" s="28" t="s">
        <v>278</v>
      </c>
      <c r="D254" s="29">
        <v>12.125518672199172</v>
      </c>
      <c r="E254" s="29">
        <v>76.941724941724942</v>
      </c>
      <c r="F254" s="29">
        <v>19.964248159831751</v>
      </c>
      <c r="G254" s="29">
        <v>22.457073021692636</v>
      </c>
      <c r="H254" s="29">
        <v>36.904761904761905</v>
      </c>
      <c r="I254" s="29">
        <v>28.205128205128204</v>
      </c>
      <c r="J254" s="29">
        <v>0</v>
      </c>
    </row>
    <row r="255" spans="1:10" ht="14.5">
      <c r="A255" s="28">
        <v>69</v>
      </c>
      <c r="B255" s="31" t="s">
        <v>124</v>
      </c>
      <c r="C255" s="28" t="s">
        <v>299</v>
      </c>
      <c r="D255" s="29">
        <v>28.736137306676721</v>
      </c>
      <c r="E255" s="29">
        <v>46.457512184784918</v>
      </c>
      <c r="F255" s="29">
        <v>25.643915495650507</v>
      </c>
      <c r="G255" s="29">
        <v>20.279921117684641</v>
      </c>
      <c r="H255" s="29">
        <v>39.571035025580478</v>
      </c>
      <c r="I255" s="29">
        <v>13.597513597513599</v>
      </c>
      <c r="J255" s="29">
        <v>0</v>
      </c>
    </row>
    <row r="256" spans="1:10" ht="14.5">
      <c r="A256" s="28">
        <v>70</v>
      </c>
      <c r="B256" s="32" t="s">
        <v>125</v>
      </c>
      <c r="C256" s="28" t="s">
        <v>285</v>
      </c>
      <c r="D256" s="29">
        <v>13.000439142461964</v>
      </c>
      <c r="E256" s="29">
        <v>73.191066433566434</v>
      </c>
      <c r="F256" s="29">
        <v>27.79968454258675</v>
      </c>
      <c r="G256" s="29">
        <v>20.295236403910788</v>
      </c>
      <c r="H256" s="29">
        <v>44.642862554112554</v>
      </c>
      <c r="I256" s="29">
        <v>14.957061965811967</v>
      </c>
      <c r="J256" s="29">
        <v>0</v>
      </c>
    </row>
    <row r="257" spans="1:10" ht="14.5">
      <c r="A257" s="28">
        <v>71</v>
      </c>
      <c r="B257" s="31" t="s">
        <v>126</v>
      </c>
      <c r="C257" s="28" t="s">
        <v>296</v>
      </c>
      <c r="D257" s="29">
        <v>23.653801309968799</v>
      </c>
      <c r="E257" s="29">
        <v>64.563370513783738</v>
      </c>
      <c r="F257" s="29">
        <v>22.15063743254165</v>
      </c>
      <c r="G257" s="29">
        <v>20.684064206770646</v>
      </c>
      <c r="H257" s="29">
        <v>29.988193624557265</v>
      </c>
      <c r="I257" s="29">
        <v>13.646959101504557</v>
      </c>
      <c r="J257" s="29">
        <v>10.986122886681098</v>
      </c>
    </row>
    <row r="258" spans="1:10" ht="14.5">
      <c r="A258" s="28">
        <v>72</v>
      </c>
      <c r="B258" s="32" t="s">
        <v>185</v>
      </c>
      <c r="C258" s="28" t="s">
        <v>311</v>
      </c>
      <c r="D258" s="29">
        <v>16.035597510373442</v>
      </c>
      <c r="E258" s="29">
        <v>58.638279720279705</v>
      </c>
      <c r="F258" s="29">
        <v>28.426182965299684</v>
      </c>
      <c r="G258" s="29">
        <v>7.520574702108159</v>
      </c>
      <c r="H258" s="29">
        <v>77.727285714285728</v>
      </c>
      <c r="I258" s="29">
        <v>24.230282051282057</v>
      </c>
      <c r="J258" s="29">
        <v>20.794415416798358</v>
      </c>
    </row>
    <row r="259" spans="1:10" ht="14.5">
      <c r="A259" s="28">
        <v>73</v>
      </c>
      <c r="B259" s="31" t="s">
        <v>127</v>
      </c>
      <c r="C259" s="28" t="s">
        <v>284</v>
      </c>
      <c r="D259" s="29">
        <v>18.311213989330174</v>
      </c>
      <c r="E259" s="29">
        <v>64.704953046953037</v>
      </c>
      <c r="F259" s="29">
        <v>33.296980621901753</v>
      </c>
      <c r="G259" s="29">
        <v>7.3668651302867625</v>
      </c>
      <c r="H259" s="29">
        <v>48.732220779220775</v>
      </c>
      <c r="I259" s="29">
        <v>23.07689987789988</v>
      </c>
      <c r="J259" s="29">
        <v>10.986122886681098</v>
      </c>
    </row>
    <row r="260" spans="1:10" ht="14.5">
      <c r="A260" s="28">
        <v>74</v>
      </c>
      <c r="B260" s="32" t="s">
        <v>128</v>
      </c>
      <c r="C260" s="28" t="s">
        <v>291</v>
      </c>
      <c r="D260" s="29">
        <v>12.284528749259039</v>
      </c>
      <c r="E260" s="29">
        <v>63.223776223776213</v>
      </c>
      <c r="F260" s="29">
        <v>26.352410995944119</v>
      </c>
      <c r="G260" s="29">
        <v>21.623150451748071</v>
      </c>
      <c r="H260" s="29">
        <v>58.163265306122447</v>
      </c>
      <c r="I260" s="29">
        <v>26.373626373626376</v>
      </c>
      <c r="J260" s="29">
        <v>0</v>
      </c>
    </row>
    <row r="261" spans="1:10" ht="14.5">
      <c r="A261" s="28">
        <v>75</v>
      </c>
      <c r="B261" s="31" t="s">
        <v>47</v>
      </c>
      <c r="C261" s="28" t="s">
        <v>292</v>
      </c>
      <c r="D261" s="29">
        <v>18.794605809128633</v>
      </c>
      <c r="E261" s="29">
        <v>82.370629370629359</v>
      </c>
      <c r="F261" s="29">
        <v>21.003154574132491</v>
      </c>
      <c r="G261" s="29">
        <v>4.7956003666361138</v>
      </c>
      <c r="H261" s="29">
        <v>41.558441558441558</v>
      </c>
      <c r="I261" s="29">
        <v>23.07692307692308</v>
      </c>
      <c r="J261" s="29">
        <v>0</v>
      </c>
    </row>
    <row r="262" spans="1:10" ht="14.5">
      <c r="A262" s="28">
        <v>76</v>
      </c>
      <c r="B262" s="32" t="s">
        <v>48</v>
      </c>
      <c r="C262" s="28" t="s">
        <v>300</v>
      </c>
      <c r="D262" s="29">
        <v>11.118291272702539</v>
      </c>
      <c r="E262" s="29">
        <v>64.451450189155111</v>
      </c>
      <c r="F262" s="29">
        <v>27.207995035424315</v>
      </c>
      <c r="G262" s="29">
        <v>19.142251806884946</v>
      </c>
      <c r="H262" s="29">
        <v>52.246114541196512</v>
      </c>
      <c r="I262" s="29">
        <v>37.999159310634731</v>
      </c>
      <c r="J262" s="29">
        <v>6.9314718055994531</v>
      </c>
    </row>
    <row r="263" spans="1:10" ht="14.5">
      <c r="A263" s="28">
        <v>77</v>
      </c>
      <c r="B263" s="31" t="s">
        <v>50</v>
      </c>
      <c r="C263" s="28" t="s">
        <v>279</v>
      </c>
      <c r="D263" s="29">
        <v>15.730059935454127</v>
      </c>
      <c r="E263" s="29">
        <v>63.933954933954936</v>
      </c>
      <c r="F263" s="29">
        <v>26.213459516298631</v>
      </c>
      <c r="G263" s="29">
        <v>22.587432528770748</v>
      </c>
      <c r="H263" s="29">
        <v>54.473304473304466</v>
      </c>
      <c r="I263" s="29">
        <v>13.960113960113961</v>
      </c>
      <c r="J263" s="29">
        <v>0</v>
      </c>
    </row>
    <row r="264" spans="1:10" ht="14.5">
      <c r="A264" s="28">
        <v>78</v>
      </c>
      <c r="B264" s="32" t="s">
        <v>51</v>
      </c>
      <c r="C264" s="28" t="s">
        <v>282</v>
      </c>
      <c r="D264" s="29">
        <v>30.768198473318837</v>
      </c>
      <c r="E264" s="29">
        <v>35.407493409790213</v>
      </c>
      <c r="F264" s="29">
        <v>27.50470026587552</v>
      </c>
      <c r="G264" s="29">
        <v>19.943772480523183</v>
      </c>
      <c r="H264" s="29">
        <v>32.475808371222428</v>
      </c>
      <c r="I264" s="29">
        <v>35.56977988400488</v>
      </c>
      <c r="J264" s="29">
        <v>0</v>
      </c>
    </row>
    <row r="265" spans="1:10" ht="14.5">
      <c r="A265" s="28">
        <v>79</v>
      </c>
      <c r="B265" s="31" t="s">
        <v>52</v>
      </c>
      <c r="C265" s="28" t="s">
        <v>305</v>
      </c>
      <c r="D265" s="29">
        <v>20.098206085753805</v>
      </c>
      <c r="E265" s="29">
        <v>71.83652918446208</v>
      </c>
      <c r="F265" s="29">
        <v>26.712067505611113</v>
      </c>
      <c r="G265" s="29">
        <v>6.6381435183199846</v>
      </c>
      <c r="H265" s="29">
        <v>46.194835497835491</v>
      </c>
      <c r="I265" s="29">
        <v>20.426213675213685</v>
      </c>
      <c r="J265" s="29">
        <v>0</v>
      </c>
    </row>
    <row r="266" spans="1:10" ht="14.5">
      <c r="A266" s="28">
        <v>80</v>
      </c>
      <c r="B266" s="32" t="s">
        <v>12</v>
      </c>
      <c r="C266" s="28" t="s">
        <v>308</v>
      </c>
      <c r="D266" s="29">
        <v>15.600110647935193</v>
      </c>
      <c r="E266" s="29">
        <v>48.359241145387948</v>
      </c>
      <c r="F266" s="29">
        <v>25.600626211867208</v>
      </c>
      <c r="G266" s="29">
        <v>40.444065749334378</v>
      </c>
      <c r="H266" s="29">
        <v>41.125565864687687</v>
      </c>
      <c r="I266" s="29">
        <v>25.395897439072044</v>
      </c>
      <c r="J266" s="29">
        <v>0</v>
      </c>
    </row>
    <row r="267" spans="1:10" ht="14.5">
      <c r="A267" s="28">
        <v>81</v>
      </c>
      <c r="B267" s="31" t="s">
        <v>53</v>
      </c>
      <c r="C267" s="28" t="s">
        <v>280</v>
      </c>
      <c r="D267" s="29">
        <v>22.957123098201944</v>
      </c>
      <c r="E267" s="29">
        <v>60.620046620046615</v>
      </c>
      <c r="F267" s="29">
        <v>30.721345951629861</v>
      </c>
      <c r="G267" s="29">
        <v>15.32538955087076</v>
      </c>
      <c r="H267" s="29">
        <v>37.229437229437231</v>
      </c>
      <c r="I267" s="29">
        <v>15.384615384615387</v>
      </c>
      <c r="J267" s="29">
        <v>6.9314718055994531</v>
      </c>
    </row>
    <row r="268" spans="1:10" ht="14.5">
      <c r="A268" s="28">
        <v>82</v>
      </c>
      <c r="B268" s="32" t="s">
        <v>129</v>
      </c>
      <c r="C268" s="28" t="s">
        <v>289</v>
      </c>
      <c r="D268" s="29">
        <v>15.004515884131578</v>
      </c>
      <c r="E268" s="29">
        <v>63.794864441552129</v>
      </c>
      <c r="F268" s="29">
        <v>27.423220451989771</v>
      </c>
      <c r="G268" s="29">
        <v>27.888083458870547</v>
      </c>
      <c r="H268" s="29">
        <v>45.094022696546361</v>
      </c>
      <c r="I268" s="29">
        <v>14.713257300008086</v>
      </c>
      <c r="J268" s="29">
        <v>13.862943611198906</v>
      </c>
    </row>
    <row r="269" spans="1:10" ht="14.5">
      <c r="A269" s="28">
        <v>83</v>
      </c>
      <c r="B269" s="31" t="s">
        <v>130</v>
      </c>
      <c r="C269" s="28" t="s">
        <v>312</v>
      </c>
      <c r="D269" s="29">
        <v>15.728030624802606</v>
      </c>
      <c r="E269" s="29">
        <v>49.683901400436831</v>
      </c>
      <c r="F269" s="29">
        <v>31.993848166455535</v>
      </c>
      <c r="G269" s="29">
        <v>34.639476893985865</v>
      </c>
      <c r="H269" s="29">
        <v>52.241197123086884</v>
      </c>
      <c r="I269" s="29">
        <v>11.21878995894744</v>
      </c>
      <c r="J269" s="29">
        <v>13.862943611198906</v>
      </c>
    </row>
    <row r="270" spans="1:10" ht="14.5">
      <c r="A270" s="28">
        <v>84</v>
      </c>
      <c r="B270" s="32" t="s">
        <v>131</v>
      </c>
      <c r="C270" s="28" t="s">
        <v>309</v>
      </c>
      <c r="D270" s="29">
        <v>17.065230982019365</v>
      </c>
      <c r="E270" s="29">
        <v>67.278067896309508</v>
      </c>
      <c r="F270" s="29">
        <v>28.786031786275569</v>
      </c>
      <c r="G270" s="29">
        <v>19.319572811882836</v>
      </c>
      <c r="H270" s="29">
        <v>35.714298701298702</v>
      </c>
      <c r="I270" s="29">
        <v>24.358487179487181</v>
      </c>
      <c r="J270" s="29">
        <v>0</v>
      </c>
    </row>
    <row r="271" spans="1:10" ht="14.5">
      <c r="A271" s="28">
        <v>85</v>
      </c>
      <c r="B271" s="31" t="s">
        <v>54</v>
      </c>
      <c r="C271" s="28" t="s">
        <v>302</v>
      </c>
      <c r="D271" s="29">
        <v>19.8941908713693</v>
      </c>
      <c r="E271" s="29">
        <v>47.601398601398593</v>
      </c>
      <c r="F271" s="29">
        <v>34.138801261829656</v>
      </c>
      <c r="G271" s="29">
        <v>12.599450045829515</v>
      </c>
      <c r="H271" s="29">
        <v>58.441558441558442</v>
      </c>
      <c r="I271" s="29">
        <v>35.897435897435898</v>
      </c>
      <c r="J271" s="29">
        <v>17.917594692280549</v>
      </c>
    </row>
    <row r="272" spans="1:10" ht="14.5">
      <c r="A272" s="28">
        <v>86</v>
      </c>
      <c r="B272" s="32" t="s">
        <v>55</v>
      </c>
      <c r="C272" s="28" t="s">
        <v>293</v>
      </c>
      <c r="D272" s="29">
        <v>12.978215767634856</v>
      </c>
      <c r="E272" s="29">
        <v>62.12587412587412</v>
      </c>
      <c r="F272" s="29">
        <v>25.723974763406936</v>
      </c>
      <c r="G272" s="29">
        <v>19.604949587534371</v>
      </c>
      <c r="H272" s="29">
        <v>55.194805194805198</v>
      </c>
      <c r="I272" s="29">
        <v>42.307692307692314</v>
      </c>
      <c r="J272" s="29">
        <v>13.862943611198906</v>
      </c>
    </row>
    <row r="273" spans="1:10" ht="14.5">
      <c r="A273" s="28">
        <v>87</v>
      </c>
      <c r="B273" s="31" t="s">
        <v>132</v>
      </c>
      <c r="C273" s="28" t="s">
        <v>287</v>
      </c>
      <c r="D273" s="29">
        <v>15.869294605809127</v>
      </c>
      <c r="E273" s="29">
        <v>75.630769230769232</v>
      </c>
      <c r="F273" s="29">
        <v>19.723028391167187</v>
      </c>
      <c r="G273" s="29">
        <v>17.551970669110908</v>
      </c>
      <c r="H273" s="29">
        <v>58.051948051948045</v>
      </c>
      <c r="I273" s="29">
        <v>17.948717948717949</v>
      </c>
      <c r="J273" s="29">
        <v>0</v>
      </c>
    </row>
    <row r="274" spans="1:10" ht="14.5">
      <c r="A274" s="28">
        <v>88</v>
      </c>
      <c r="B274" s="32" t="s">
        <v>39</v>
      </c>
      <c r="C274" s="28" t="s">
        <v>301</v>
      </c>
      <c r="D274" s="29">
        <v>17.685411661934925</v>
      </c>
      <c r="E274" s="29">
        <v>52.471475892528524</v>
      </c>
      <c r="F274" s="29">
        <v>31.138635231612152</v>
      </c>
      <c r="G274" s="29">
        <v>28.844227893289599</v>
      </c>
      <c r="H274" s="29">
        <v>62.781954887218042</v>
      </c>
      <c r="I274" s="29">
        <v>11.201079622132255</v>
      </c>
      <c r="J274" s="29">
        <v>0</v>
      </c>
    </row>
    <row r="275" spans="1:10" ht="14.5">
      <c r="A275" s="28">
        <v>89</v>
      </c>
      <c r="B275" s="31" t="s">
        <v>29</v>
      </c>
      <c r="C275" s="28" t="s">
        <v>297</v>
      </c>
      <c r="D275" s="29">
        <v>26.322268326417703</v>
      </c>
      <c r="E275" s="29">
        <v>44.006993006993007</v>
      </c>
      <c r="F275" s="29">
        <v>11.457413249211356</v>
      </c>
      <c r="G275" s="29">
        <v>29.844179651695693</v>
      </c>
      <c r="H275" s="29">
        <v>34.848484848484844</v>
      </c>
      <c r="I275" s="29">
        <v>60.683760683760688</v>
      </c>
      <c r="J275" s="29">
        <v>0</v>
      </c>
    </row>
    <row r="276" spans="1:10" ht="14.5">
      <c r="A276" s="28">
        <v>90</v>
      </c>
      <c r="B276" s="32" t="s">
        <v>133</v>
      </c>
      <c r="C276" s="28" t="s">
        <v>290</v>
      </c>
      <c r="D276" s="29">
        <v>16.033471645919782</v>
      </c>
      <c r="E276" s="29">
        <v>81.019114219114215</v>
      </c>
      <c r="F276" s="29">
        <v>29.638275499474236</v>
      </c>
      <c r="G276" s="29">
        <v>13.465933394439354</v>
      </c>
      <c r="H276" s="29">
        <v>48.441558441558442</v>
      </c>
      <c r="I276" s="29">
        <v>13.333333333333334</v>
      </c>
      <c r="J276" s="29">
        <v>0</v>
      </c>
    </row>
    <row r="277" spans="1:10" ht="14.5">
      <c r="A277" s="28">
        <v>91</v>
      </c>
      <c r="B277" s="31" t="s">
        <v>182</v>
      </c>
      <c r="C277" s="28" t="s">
        <v>295</v>
      </c>
      <c r="D277" s="29">
        <v>15.177625279285033</v>
      </c>
      <c r="E277" s="29">
        <v>61.860139860139853</v>
      </c>
      <c r="F277" s="29">
        <v>32.702014074253817</v>
      </c>
      <c r="G277" s="29">
        <v>16.609885073679759</v>
      </c>
      <c r="H277" s="29">
        <v>68.431568431568436</v>
      </c>
      <c r="I277" s="29">
        <v>23.07692307692308</v>
      </c>
      <c r="J277" s="29">
        <v>0</v>
      </c>
    </row>
    <row r="278" spans="1:10" ht="14.5">
      <c r="A278" s="28">
        <v>92</v>
      </c>
      <c r="B278" s="32" t="s">
        <v>28</v>
      </c>
      <c r="C278" s="28" t="s">
        <v>336</v>
      </c>
      <c r="D278" s="29">
        <v>20.559470539419088</v>
      </c>
      <c r="E278" s="29">
        <v>61.675415384615384</v>
      </c>
      <c r="F278" s="29">
        <v>26.430914826498423</v>
      </c>
      <c r="G278" s="29">
        <v>30.604718790100822</v>
      </c>
      <c r="H278" s="29">
        <v>38.051955844155842</v>
      </c>
      <c r="I278" s="29">
        <v>18.461246153846155</v>
      </c>
      <c r="J278" s="29">
        <v>6.9314718055994531</v>
      </c>
    </row>
    <row r="279" spans="1:10" ht="14.5">
      <c r="A279" s="28">
        <v>93</v>
      </c>
      <c r="B279" s="31" t="s">
        <v>46</v>
      </c>
      <c r="C279" s="28" t="s">
        <v>303</v>
      </c>
      <c r="D279" s="29">
        <v>12.12136929460581</v>
      </c>
      <c r="E279" s="29">
        <v>70.412587412587413</v>
      </c>
      <c r="F279" s="29">
        <v>33.260252365930597</v>
      </c>
      <c r="G279" s="29">
        <v>35.628780934922091</v>
      </c>
      <c r="H279" s="29">
        <v>40.584415584415581</v>
      </c>
      <c r="I279" s="29">
        <v>10.256410256410257</v>
      </c>
      <c r="J279" s="29">
        <v>10.986122886681098</v>
      </c>
    </row>
    <row r="280" spans="1:10" ht="14.5">
      <c r="A280" s="28">
        <v>94</v>
      </c>
      <c r="B280" s="32" t="s">
        <v>206</v>
      </c>
      <c r="C280" s="28" t="s">
        <v>286</v>
      </c>
      <c r="D280" s="29">
        <v>13.174634674364068</v>
      </c>
      <c r="E280" s="29">
        <v>60.860291882031007</v>
      </c>
      <c r="F280" s="29">
        <v>25.855026745302425</v>
      </c>
      <c r="G280" s="29">
        <v>15.465548160841669</v>
      </c>
      <c r="H280" s="29">
        <v>53.881987577639748</v>
      </c>
      <c r="I280" s="29">
        <v>34.057971014492757</v>
      </c>
      <c r="J280" s="29">
        <v>41.271343850450918</v>
      </c>
    </row>
    <row r="281" spans="1:10" ht="14.5">
      <c r="A281" s="28">
        <v>95</v>
      </c>
      <c r="B281" s="31" t="s">
        <v>135</v>
      </c>
      <c r="C281" s="28" t="s">
        <v>323</v>
      </c>
      <c r="D281" s="29">
        <v>17.192946058091287</v>
      </c>
      <c r="E281" s="29">
        <v>68.043706293706293</v>
      </c>
      <c r="F281" s="29">
        <v>27.671924290220819</v>
      </c>
      <c r="G281" s="29">
        <v>28.094408799266727</v>
      </c>
      <c r="H281" s="29">
        <v>44.318181818181813</v>
      </c>
      <c r="I281" s="29">
        <v>19.230769230769234</v>
      </c>
      <c r="J281" s="29">
        <v>0</v>
      </c>
    </row>
    <row r="282" spans="1:10" ht="14.5">
      <c r="A282" s="28">
        <v>96</v>
      </c>
      <c r="B282" s="32" t="s">
        <v>4</v>
      </c>
      <c r="C282" s="28" t="s">
        <v>298</v>
      </c>
      <c r="D282" s="29">
        <v>10.872475795297373</v>
      </c>
      <c r="E282" s="29">
        <v>67.297435897435889</v>
      </c>
      <c r="F282" s="29">
        <v>34.449631966351212</v>
      </c>
      <c r="G282" s="29">
        <v>31.358020164986254</v>
      </c>
      <c r="H282" s="29">
        <v>39.393939393939391</v>
      </c>
      <c r="I282" s="29">
        <v>31.794871794871799</v>
      </c>
      <c r="J282" s="29">
        <v>0</v>
      </c>
    </row>
    <row r="283" spans="1:10" ht="14.5">
      <c r="A283" s="28">
        <v>97</v>
      </c>
      <c r="B283" s="31" t="s">
        <v>22</v>
      </c>
      <c r="C283" s="28" t="s">
        <v>306</v>
      </c>
      <c r="D283" s="29">
        <v>13.558091286307054</v>
      </c>
      <c r="E283" s="29">
        <v>52.108003108003103</v>
      </c>
      <c r="F283" s="29">
        <v>34.898002103049421</v>
      </c>
      <c r="G283" s="29">
        <v>17.253080761788368</v>
      </c>
      <c r="H283" s="29">
        <v>46.320346320346317</v>
      </c>
      <c r="I283" s="29">
        <v>13.390313390313388</v>
      </c>
      <c r="J283" s="29">
        <v>51.929568508902108</v>
      </c>
    </row>
    <row r="284" spans="1:10" ht="14.5">
      <c r="A284" s="28">
        <v>98</v>
      </c>
      <c r="B284" s="32" t="s">
        <v>136</v>
      </c>
      <c r="C284" s="28" t="s">
        <v>334</v>
      </c>
      <c r="D284" s="29">
        <v>15.957087136929461</v>
      </c>
      <c r="E284" s="29">
        <v>71.985650349650342</v>
      </c>
      <c r="F284" s="29">
        <v>21.260620399579391</v>
      </c>
      <c r="G284" s="29">
        <v>9.8675884509624208</v>
      </c>
      <c r="H284" s="29">
        <v>67.250393939393945</v>
      </c>
      <c r="I284" s="29">
        <v>40.255136752136757</v>
      </c>
      <c r="J284" s="29">
        <v>34.965075614664805</v>
      </c>
    </row>
    <row r="285" spans="1:10" ht="14.5">
      <c r="A285" s="28">
        <v>99</v>
      </c>
      <c r="B285" s="31" t="s">
        <v>60</v>
      </c>
      <c r="C285" s="28" t="s">
        <v>321</v>
      </c>
      <c r="D285" s="29">
        <v>19.96342185338866</v>
      </c>
      <c r="E285" s="29">
        <v>76.209729603729599</v>
      </c>
      <c r="F285" s="29">
        <v>31.707676130389064</v>
      </c>
      <c r="G285" s="29">
        <v>12.258553926061715</v>
      </c>
      <c r="H285" s="29">
        <v>47.186151515151515</v>
      </c>
      <c r="I285" s="29">
        <v>21.367358974358979</v>
      </c>
      <c r="J285" s="29">
        <v>0</v>
      </c>
    </row>
    <row r="286" spans="1:10" ht="14.5">
      <c r="A286" s="28">
        <v>100</v>
      </c>
      <c r="B286" s="32" t="s">
        <v>43</v>
      </c>
      <c r="C286" s="28" t="s">
        <v>310</v>
      </c>
      <c r="D286" s="29">
        <v>15.475103734439834</v>
      </c>
      <c r="E286" s="29">
        <v>69.822510822510822</v>
      </c>
      <c r="F286" s="29">
        <v>31.850232837614538</v>
      </c>
      <c r="G286" s="29">
        <v>25.895770590546025</v>
      </c>
      <c r="H286" s="29">
        <v>51.236858379715521</v>
      </c>
      <c r="I286" s="29">
        <v>20.634920634920636</v>
      </c>
      <c r="J286" s="29">
        <v>30.445224377234229</v>
      </c>
    </row>
    <row r="287" spans="1:10" ht="14.5">
      <c r="A287" s="28">
        <v>101</v>
      </c>
      <c r="B287" s="31" t="s">
        <v>137</v>
      </c>
      <c r="C287" s="28" t="s">
        <v>314</v>
      </c>
      <c r="D287" s="29">
        <v>17.746887966804984</v>
      </c>
      <c r="E287" s="29">
        <v>64.300699300699293</v>
      </c>
      <c r="F287" s="29">
        <v>32.112776025236585</v>
      </c>
      <c r="G287" s="29">
        <v>20.31851512373969</v>
      </c>
      <c r="H287" s="29">
        <v>57.305194805194809</v>
      </c>
      <c r="I287" s="29">
        <v>27.564102564102566</v>
      </c>
      <c r="J287" s="29">
        <v>0</v>
      </c>
    </row>
    <row r="288" spans="1:10" ht="14.5">
      <c r="A288" s="28">
        <v>102</v>
      </c>
      <c r="B288" s="32" t="s">
        <v>63</v>
      </c>
      <c r="C288" s="28" t="s">
        <v>315</v>
      </c>
      <c r="D288" s="29">
        <v>20.074912863070544</v>
      </c>
      <c r="E288" s="29">
        <v>60.020797202797169</v>
      </c>
      <c r="F288" s="29">
        <v>36.271293375394322</v>
      </c>
      <c r="G288" s="29">
        <v>9.0543052245646205</v>
      </c>
      <c r="H288" s="29">
        <v>80.519493506493518</v>
      </c>
      <c r="I288" s="29">
        <v>17.948230769230772</v>
      </c>
      <c r="J288" s="29">
        <v>19.459101490553131</v>
      </c>
    </row>
    <row r="289" spans="1:10" ht="14.5">
      <c r="A289" s="28">
        <v>103</v>
      </c>
      <c r="B289" s="31" t="s">
        <v>191</v>
      </c>
      <c r="C289" s="28" t="s">
        <v>313</v>
      </c>
      <c r="D289" s="29">
        <v>12.392346703550025</v>
      </c>
      <c r="E289" s="29">
        <v>72.51748251748252</v>
      </c>
      <c r="F289" s="29">
        <v>30.012618296529965</v>
      </c>
      <c r="G289" s="29">
        <v>21.629697525206232</v>
      </c>
      <c r="H289" s="29">
        <v>42.424242424242415</v>
      </c>
      <c r="I289" s="29">
        <v>51.566951566951573</v>
      </c>
      <c r="J289" s="29">
        <v>13.862943611198906</v>
      </c>
    </row>
    <row r="290" spans="1:10" ht="14.5">
      <c r="A290" s="28">
        <v>104</v>
      </c>
      <c r="B290" s="32" t="s">
        <v>58</v>
      </c>
      <c r="C290" s="28" t="s">
        <v>317</v>
      </c>
      <c r="D290" s="29">
        <v>15.446106339862974</v>
      </c>
      <c r="E290" s="29">
        <v>77.923564807285743</v>
      </c>
      <c r="F290" s="29">
        <v>31.287653143569806</v>
      </c>
      <c r="G290" s="29">
        <v>22.811672670688296</v>
      </c>
      <c r="H290" s="29">
        <v>46.40591966173362</v>
      </c>
      <c r="I290" s="29">
        <v>20.691711389385809</v>
      </c>
      <c r="J290" s="29">
        <v>0</v>
      </c>
    </row>
    <row r="291" spans="1:10" ht="14.5">
      <c r="A291" s="28">
        <v>105</v>
      </c>
      <c r="B291" s="31" t="s">
        <v>138</v>
      </c>
      <c r="C291" s="28" t="s">
        <v>316</v>
      </c>
      <c r="D291" s="29">
        <v>18.993054302724158</v>
      </c>
      <c r="E291" s="29">
        <v>60.665247795682561</v>
      </c>
      <c r="F291" s="29">
        <v>15.117405019887531</v>
      </c>
      <c r="G291" s="29">
        <v>7.2519029211333841</v>
      </c>
      <c r="H291" s="29">
        <v>40.598531902879728</v>
      </c>
      <c r="I291" s="29">
        <v>32.441471571906355</v>
      </c>
      <c r="J291" s="29">
        <v>58.916442118257713</v>
      </c>
    </row>
    <row r="292" spans="1:10" ht="14.5">
      <c r="A292" s="28">
        <v>106</v>
      </c>
      <c r="B292" s="32" t="s">
        <v>64</v>
      </c>
      <c r="C292" s="28" t="s">
        <v>320</v>
      </c>
      <c r="D292" s="29">
        <v>17.924481327800834</v>
      </c>
      <c r="E292" s="29">
        <v>67.131468531468528</v>
      </c>
      <c r="F292" s="29">
        <v>35.685804416403784</v>
      </c>
      <c r="G292" s="29">
        <v>20.849862511457378</v>
      </c>
      <c r="H292" s="29">
        <v>52.077922077922082</v>
      </c>
      <c r="I292" s="29">
        <v>29.743589743589745</v>
      </c>
      <c r="J292" s="29">
        <v>21.972245773362197</v>
      </c>
    </row>
    <row r="293" spans="1:10" ht="14.5">
      <c r="A293" s="28">
        <v>107</v>
      </c>
      <c r="B293" s="31" t="s">
        <v>27</v>
      </c>
      <c r="C293" s="28" t="s">
        <v>318</v>
      </c>
      <c r="D293" s="29">
        <v>16.04460580912863</v>
      </c>
      <c r="E293" s="29">
        <v>61.956876456876444</v>
      </c>
      <c r="F293" s="29">
        <v>33.587802313354359</v>
      </c>
      <c r="G293" s="29">
        <v>24.336694164375192</v>
      </c>
      <c r="H293" s="29">
        <v>51.298701298701296</v>
      </c>
      <c r="I293" s="29">
        <v>46.581196581196593</v>
      </c>
      <c r="J293" s="29">
        <v>16.094379124341003</v>
      </c>
    </row>
    <row r="294" spans="1:10" ht="14.5">
      <c r="A294" s="28">
        <v>108</v>
      </c>
      <c r="B294" s="32" t="s">
        <v>44</v>
      </c>
      <c r="C294" s="28" t="s">
        <v>319</v>
      </c>
      <c r="D294" s="29">
        <v>13.825726141078839</v>
      </c>
      <c r="E294" s="29">
        <v>58.7027972027972</v>
      </c>
      <c r="F294" s="29">
        <v>37.739747634069403</v>
      </c>
      <c r="G294" s="29">
        <v>31.121906507791017</v>
      </c>
      <c r="H294" s="29">
        <v>57.467532467532465</v>
      </c>
      <c r="I294" s="29">
        <v>38.46153846153846</v>
      </c>
      <c r="J294" s="29">
        <v>0</v>
      </c>
    </row>
    <row r="295" spans="1:10" ht="14.5">
      <c r="A295" s="28">
        <v>109</v>
      </c>
      <c r="B295" s="31" t="s">
        <v>1</v>
      </c>
      <c r="C295" s="28" t="s">
        <v>335</v>
      </c>
      <c r="D295" s="29">
        <v>26.308609958506228</v>
      </c>
      <c r="E295" s="29">
        <v>67.055944055944053</v>
      </c>
      <c r="F295" s="29">
        <v>26.797318611987382</v>
      </c>
      <c r="G295" s="29">
        <v>17.442713107241062</v>
      </c>
      <c r="H295" s="29">
        <v>62.175324675324674</v>
      </c>
      <c r="I295" s="29">
        <v>29.487179487179493</v>
      </c>
      <c r="J295" s="29">
        <v>0</v>
      </c>
    </row>
    <row r="296" spans="1:10" ht="14.5">
      <c r="A296" s="28">
        <v>110</v>
      </c>
      <c r="B296" s="32" t="s">
        <v>139</v>
      </c>
      <c r="C296" s="28" t="s">
        <v>364</v>
      </c>
      <c r="D296" s="29">
        <v>18.585062240663905</v>
      </c>
      <c r="E296" s="29">
        <v>52.902097902097907</v>
      </c>
      <c r="F296" s="29">
        <v>33.539432176656149</v>
      </c>
      <c r="G296" s="29">
        <v>25.354720439963337</v>
      </c>
      <c r="H296" s="29">
        <v>74.675324675324674</v>
      </c>
      <c r="I296" s="29">
        <v>48.717948717948723</v>
      </c>
      <c r="J296" s="29">
        <v>16.094379124341003</v>
      </c>
    </row>
    <row r="297" spans="1:10" ht="14.5">
      <c r="A297" s="28">
        <v>111</v>
      </c>
      <c r="B297" s="31" t="s">
        <v>140</v>
      </c>
      <c r="C297" s="28" t="s">
        <v>325</v>
      </c>
      <c r="D297" s="29">
        <v>18.055450773293103</v>
      </c>
      <c r="E297" s="29">
        <v>75.212333121424024</v>
      </c>
      <c r="F297" s="29">
        <v>36.605487047127426</v>
      </c>
      <c r="G297" s="29">
        <v>26.9840846596117</v>
      </c>
      <c r="H297" s="29">
        <v>52.361275088547814</v>
      </c>
      <c r="I297" s="29">
        <v>19.191919191919194</v>
      </c>
      <c r="J297" s="29">
        <v>0</v>
      </c>
    </row>
    <row r="298" spans="1:10" ht="14.5">
      <c r="A298" s="28">
        <v>112</v>
      </c>
      <c r="B298" s="32" t="s">
        <v>56</v>
      </c>
      <c r="C298" s="28" t="s">
        <v>329</v>
      </c>
      <c r="D298" s="29">
        <v>14.374925903971546</v>
      </c>
      <c r="E298" s="29">
        <v>65.425907425907411</v>
      </c>
      <c r="F298" s="29">
        <v>40.743728406188971</v>
      </c>
      <c r="G298" s="29">
        <v>28.751516738684472</v>
      </c>
      <c r="H298" s="29">
        <v>59.616573902288188</v>
      </c>
      <c r="I298" s="29">
        <v>35.775335775335783</v>
      </c>
      <c r="J298" s="29">
        <v>16.094379124341003</v>
      </c>
    </row>
    <row r="299" spans="1:10" ht="14.5">
      <c r="A299" s="28">
        <v>113</v>
      </c>
      <c r="B299" s="31" t="s">
        <v>141</v>
      </c>
      <c r="C299" s="28" t="s">
        <v>324</v>
      </c>
      <c r="D299" s="29">
        <v>19.093360995850624</v>
      </c>
      <c r="E299" s="29">
        <v>75.56643356643356</v>
      </c>
      <c r="F299" s="29">
        <v>44.955835962145102</v>
      </c>
      <c r="G299" s="29">
        <v>11.818515123739688</v>
      </c>
      <c r="H299" s="29">
        <v>60.38961038961039</v>
      </c>
      <c r="I299" s="29">
        <v>23.07692307692308</v>
      </c>
      <c r="J299" s="29">
        <v>16.094379124341003</v>
      </c>
    </row>
    <row r="300" spans="1:10" ht="14.5">
      <c r="A300" s="28">
        <v>114</v>
      </c>
      <c r="B300" s="32" t="s">
        <v>62</v>
      </c>
      <c r="C300" s="28" t="s">
        <v>304</v>
      </c>
      <c r="D300" s="29">
        <v>13.401031416716064</v>
      </c>
      <c r="E300" s="29">
        <v>61.784289044255736</v>
      </c>
      <c r="F300" s="29">
        <v>31.039206848557907</v>
      </c>
      <c r="G300" s="29">
        <v>23.83847976933351</v>
      </c>
      <c r="H300" s="29">
        <v>69.882517005751382</v>
      </c>
      <c r="I300" s="29">
        <v>27.960231991575093</v>
      </c>
      <c r="J300" s="29">
        <v>49.416424226093042</v>
      </c>
    </row>
    <row r="301" spans="1:10" ht="14.5">
      <c r="A301" s="28">
        <v>115</v>
      </c>
      <c r="B301" s="31" t="s">
        <v>142</v>
      </c>
      <c r="C301" s="28" t="s">
        <v>322</v>
      </c>
      <c r="D301" s="29">
        <v>13.364141346539956</v>
      </c>
      <c r="E301" s="29">
        <v>60.166704263478451</v>
      </c>
      <c r="F301" s="29">
        <v>37.955225399409791</v>
      </c>
      <c r="G301" s="29">
        <v>28.322166701162001</v>
      </c>
      <c r="H301" s="29">
        <v>73.376623376623371</v>
      </c>
      <c r="I301" s="29">
        <v>47.477253928866844</v>
      </c>
      <c r="J301" s="29">
        <v>0</v>
      </c>
    </row>
    <row r="302" spans="1:10" ht="14.5">
      <c r="A302" s="28">
        <v>116</v>
      </c>
      <c r="B302" s="32" t="s">
        <v>32</v>
      </c>
      <c r="C302" s="28" t="s">
        <v>330</v>
      </c>
      <c r="D302" s="29">
        <v>23.165990192380235</v>
      </c>
      <c r="E302" s="29">
        <v>54.535753337571506</v>
      </c>
      <c r="F302" s="29">
        <v>42.882133639231419</v>
      </c>
      <c r="G302" s="29">
        <v>36.728811765686196</v>
      </c>
      <c r="H302" s="29">
        <v>27.863057851239667</v>
      </c>
      <c r="I302" s="29">
        <v>42.423799533799532</v>
      </c>
      <c r="J302" s="29">
        <v>10.986122886681098</v>
      </c>
    </row>
    <row r="303" spans="1:10" ht="14.5">
      <c r="A303" s="28">
        <v>117</v>
      </c>
      <c r="B303" s="31" t="s">
        <v>179</v>
      </c>
      <c r="C303" s="28" t="s">
        <v>328</v>
      </c>
      <c r="D303" s="29">
        <v>15.119294605809131</v>
      </c>
      <c r="E303" s="29">
        <v>76.77972027972028</v>
      </c>
      <c r="F303" s="29">
        <v>36.233438485804413</v>
      </c>
      <c r="G303" s="29">
        <v>27.027497708524287</v>
      </c>
      <c r="H303" s="29">
        <v>71.428571428571416</v>
      </c>
      <c r="I303" s="29">
        <v>20.512820512820515</v>
      </c>
      <c r="J303" s="29">
        <v>10.986122886681098</v>
      </c>
    </row>
    <row r="304" spans="1:10" ht="14.5">
      <c r="A304" s="28">
        <v>118</v>
      </c>
      <c r="B304" s="32" t="s">
        <v>143</v>
      </c>
      <c r="C304" s="28" t="s">
        <v>307</v>
      </c>
      <c r="D304" s="29">
        <v>15.808298755186723</v>
      </c>
      <c r="E304" s="29">
        <v>71.38741258741257</v>
      </c>
      <c r="F304" s="29">
        <v>41.980441640378544</v>
      </c>
      <c r="G304" s="29">
        <v>34.956920256645276</v>
      </c>
      <c r="H304" s="29">
        <v>43.63636363636364</v>
      </c>
      <c r="I304" s="29">
        <v>31.794871794871796</v>
      </c>
      <c r="J304" s="29">
        <v>10.986122886681098</v>
      </c>
    </row>
    <row r="305" spans="1:10" ht="14.5">
      <c r="A305" s="28">
        <v>119</v>
      </c>
      <c r="B305" s="31" t="s">
        <v>144</v>
      </c>
      <c r="C305" s="28" t="s">
        <v>327</v>
      </c>
      <c r="D305" s="29">
        <v>19.655601659751042</v>
      </c>
      <c r="E305" s="29">
        <v>77.384615384615373</v>
      </c>
      <c r="F305" s="29">
        <v>47.268138801261827</v>
      </c>
      <c r="G305" s="29">
        <v>35.836846929422549</v>
      </c>
      <c r="H305" s="29">
        <v>31.818181818181817</v>
      </c>
      <c r="I305" s="29">
        <v>5.1282051282051286</v>
      </c>
      <c r="J305" s="29">
        <v>13.862943611198906</v>
      </c>
    </row>
    <row r="306" spans="1:10" ht="14.5">
      <c r="A306" s="28">
        <v>120</v>
      </c>
      <c r="B306" s="32" t="s">
        <v>61</v>
      </c>
      <c r="C306" s="28" t="s">
        <v>333</v>
      </c>
      <c r="D306" s="29">
        <v>13.672837535908076</v>
      </c>
      <c r="E306" s="29">
        <v>68.175901022054859</v>
      </c>
      <c r="F306" s="29">
        <v>41.77845183207959</v>
      </c>
      <c r="G306" s="29">
        <v>41.555806246915331</v>
      </c>
      <c r="H306" s="29">
        <v>53.196803196803209</v>
      </c>
      <c r="I306" s="29">
        <v>25.443786982248522</v>
      </c>
      <c r="J306" s="29">
        <v>31.354942159291497</v>
      </c>
    </row>
    <row r="307" spans="1:10" ht="14.5">
      <c r="A307" s="28">
        <v>121</v>
      </c>
      <c r="B307" s="31" t="s">
        <v>0</v>
      </c>
      <c r="C307" s="28" t="s">
        <v>332</v>
      </c>
      <c r="D307" s="29">
        <v>12.920331950207473</v>
      </c>
      <c r="E307" s="29">
        <v>50.591608391608382</v>
      </c>
      <c r="F307" s="29">
        <v>27.70031545741325</v>
      </c>
      <c r="G307" s="29">
        <v>22.856828597616868</v>
      </c>
      <c r="H307" s="29">
        <v>36.493506493506494</v>
      </c>
      <c r="I307" s="29">
        <v>41.538461538461547</v>
      </c>
      <c r="J307" s="29">
        <v>72.078598714324755</v>
      </c>
    </row>
    <row r="308" spans="1:10" ht="14.5">
      <c r="A308" s="28">
        <v>122</v>
      </c>
      <c r="B308" s="32" t="s">
        <v>145</v>
      </c>
      <c r="C308" s="28" t="s">
        <v>337</v>
      </c>
      <c r="D308" s="29">
        <v>30.464937759336106</v>
      </c>
      <c r="E308" s="29">
        <v>53.328671328671327</v>
      </c>
      <c r="F308" s="29">
        <v>35.395268138801256</v>
      </c>
      <c r="G308" s="29">
        <v>22.647479376718611</v>
      </c>
      <c r="H308" s="29">
        <v>32.532467532467528</v>
      </c>
      <c r="I308" s="29">
        <v>63.333333333333336</v>
      </c>
      <c r="J308" s="29">
        <v>23.978952727983707</v>
      </c>
    </row>
    <row r="309" spans="1:10" ht="14.5">
      <c r="A309" s="28">
        <v>123</v>
      </c>
      <c r="B309" s="31" t="s">
        <v>59</v>
      </c>
      <c r="C309" s="28" t="s">
        <v>359</v>
      </c>
      <c r="D309" s="29">
        <v>25.616182572614107</v>
      </c>
      <c r="E309" s="29">
        <v>67.475524475524466</v>
      </c>
      <c r="F309" s="29">
        <v>26.804416403785488</v>
      </c>
      <c r="G309" s="29">
        <v>37.852428964252979</v>
      </c>
      <c r="H309" s="29">
        <v>62.662337662337663</v>
      </c>
      <c r="I309" s="29">
        <v>11.53846153846154</v>
      </c>
      <c r="J309" s="29">
        <v>0</v>
      </c>
    </row>
    <row r="310" spans="1:10" ht="14.5">
      <c r="A310" s="28">
        <v>124</v>
      </c>
      <c r="B310" s="32" t="s">
        <v>146</v>
      </c>
      <c r="C310" s="28" t="s">
        <v>338</v>
      </c>
      <c r="D310" s="29">
        <v>20.630705394190876</v>
      </c>
      <c r="E310" s="29">
        <v>62.261538461538464</v>
      </c>
      <c r="F310" s="29">
        <v>32.210094637223975</v>
      </c>
      <c r="G310" s="29">
        <v>26.415765352887263</v>
      </c>
      <c r="H310" s="29">
        <v>70.259740259740255</v>
      </c>
      <c r="I310" s="29">
        <v>21.025641025641029</v>
      </c>
      <c r="J310" s="29">
        <v>45.325994931532563</v>
      </c>
    </row>
    <row r="311" spans="1:10" ht="14.5">
      <c r="A311" s="28">
        <v>125</v>
      </c>
      <c r="B311" s="31" t="s">
        <v>71</v>
      </c>
      <c r="C311" s="28" t="s">
        <v>331</v>
      </c>
      <c r="D311" s="29">
        <v>16.959024896265561</v>
      </c>
      <c r="E311" s="29">
        <v>68.716783216783199</v>
      </c>
      <c r="F311" s="29">
        <v>49.199526813880126</v>
      </c>
      <c r="G311" s="29">
        <v>40.632447296058658</v>
      </c>
      <c r="H311" s="29">
        <v>57.305194805194809</v>
      </c>
      <c r="I311" s="29">
        <v>30.769230769230774</v>
      </c>
      <c r="J311" s="29">
        <v>28.903717578961647</v>
      </c>
    </row>
    <row r="312" spans="1:10" ht="14.5">
      <c r="A312" s="28">
        <v>126</v>
      </c>
      <c r="B312" s="32" t="s">
        <v>49</v>
      </c>
      <c r="C312" s="28" t="s">
        <v>345</v>
      </c>
      <c r="D312" s="29">
        <v>23.220791701244814</v>
      </c>
      <c r="E312" s="29">
        <v>81.215348251748239</v>
      </c>
      <c r="F312" s="29">
        <v>35.333123028391164</v>
      </c>
      <c r="G312" s="29">
        <v>20.100870210815764</v>
      </c>
      <c r="H312" s="29">
        <v>68.571431168831168</v>
      </c>
      <c r="I312" s="29">
        <v>40.512723076923081</v>
      </c>
      <c r="J312" s="29">
        <v>0</v>
      </c>
    </row>
    <row r="313" spans="1:10" ht="14.5">
      <c r="A313" s="28">
        <v>127</v>
      </c>
      <c r="B313" s="31" t="s">
        <v>147</v>
      </c>
      <c r="C313" s="28" t="s">
        <v>340</v>
      </c>
      <c r="D313" s="29">
        <v>35.671763024435229</v>
      </c>
      <c r="E313" s="29">
        <v>71.24473504273503</v>
      </c>
      <c r="F313" s="29">
        <v>33.207676130389061</v>
      </c>
      <c r="G313" s="29">
        <v>34.049826560749565</v>
      </c>
      <c r="H313" s="29">
        <v>60.894662337662339</v>
      </c>
      <c r="I313" s="29">
        <v>25.783421652421655</v>
      </c>
      <c r="J313" s="29">
        <v>23.978952727983707</v>
      </c>
    </row>
    <row r="314" spans="1:10" ht="14.5">
      <c r="A314" s="28">
        <v>128</v>
      </c>
      <c r="B314" s="32" t="s">
        <v>148</v>
      </c>
      <c r="C314" s="28" t="s">
        <v>339</v>
      </c>
      <c r="D314" s="29">
        <v>21.171837042625427</v>
      </c>
      <c r="E314" s="29">
        <v>75.522403051493939</v>
      </c>
      <c r="F314" s="29">
        <v>40.950960711213071</v>
      </c>
      <c r="G314" s="29">
        <v>41.347426881093234</v>
      </c>
      <c r="H314" s="29">
        <v>85.832361275088545</v>
      </c>
      <c r="I314" s="29">
        <v>24.008881118881121</v>
      </c>
      <c r="J314" s="29">
        <v>0</v>
      </c>
    </row>
    <row r="315" spans="1:10" ht="14.5">
      <c r="A315" s="28">
        <v>129</v>
      </c>
      <c r="B315" s="31" t="s">
        <v>149</v>
      </c>
      <c r="C315" s="28" t="s">
        <v>344</v>
      </c>
      <c r="D315" s="29">
        <v>21.485477178423238</v>
      </c>
      <c r="E315" s="29">
        <v>74.860139860139853</v>
      </c>
      <c r="F315" s="29">
        <v>42.625657202944268</v>
      </c>
      <c r="G315" s="29">
        <v>19.016193095019858</v>
      </c>
      <c r="H315" s="29">
        <v>81.601731601731601</v>
      </c>
      <c r="I315" s="29">
        <v>24.786324786324787</v>
      </c>
      <c r="J315" s="29">
        <v>58.998973535824916</v>
      </c>
    </row>
    <row r="316" spans="1:10" ht="14.5">
      <c r="A316" s="28">
        <v>130</v>
      </c>
      <c r="B316" s="32" t="s">
        <v>151</v>
      </c>
      <c r="C316" s="28" t="s">
        <v>346</v>
      </c>
      <c r="D316" s="29">
        <v>17.005809128630709</v>
      </c>
      <c r="E316" s="29">
        <v>72.707692307692298</v>
      </c>
      <c r="F316" s="29">
        <v>43.28895899053628</v>
      </c>
      <c r="G316" s="29">
        <v>52.782034830430788</v>
      </c>
      <c r="H316" s="29">
        <v>73.246753246753258</v>
      </c>
      <c r="I316" s="29">
        <v>38.461538461538467</v>
      </c>
      <c r="J316" s="29">
        <v>0</v>
      </c>
    </row>
    <row r="317" spans="1:10" ht="14.5">
      <c r="A317" s="28">
        <v>131</v>
      </c>
      <c r="B317" s="31" t="s">
        <v>150</v>
      </c>
      <c r="C317" s="28" t="s">
        <v>343</v>
      </c>
      <c r="D317" s="29">
        <v>16.9455699292165</v>
      </c>
      <c r="E317" s="29">
        <v>78.292060880296177</v>
      </c>
      <c r="F317" s="29">
        <v>54.559287437372426</v>
      </c>
      <c r="G317" s="29">
        <v>31.634981398608936</v>
      </c>
      <c r="H317" s="29">
        <v>65.164247517188684</v>
      </c>
      <c r="I317" s="29">
        <v>57.91855203619911</v>
      </c>
      <c r="J317" s="29">
        <v>32.958368660043291</v>
      </c>
    </row>
    <row r="318" spans="1:10" ht="14.5">
      <c r="A318" s="28">
        <v>132</v>
      </c>
      <c r="B318" s="32" t="s">
        <v>65</v>
      </c>
      <c r="C318" s="28" t="s">
        <v>341</v>
      </c>
      <c r="D318" s="29">
        <v>39.955344793519068</v>
      </c>
      <c r="E318" s="29">
        <v>67.56676656676656</v>
      </c>
      <c r="F318" s="29">
        <v>45.187922487607025</v>
      </c>
      <c r="G318" s="29">
        <v>32.751342150058917</v>
      </c>
      <c r="H318" s="29">
        <v>55.936920222634505</v>
      </c>
      <c r="I318" s="29">
        <v>14.285714285714286</v>
      </c>
      <c r="J318" s="29">
        <v>0</v>
      </c>
    </row>
    <row r="319" spans="1:10" ht="14.5">
      <c r="A319" s="28">
        <v>133</v>
      </c>
      <c r="B319" s="31" t="s">
        <v>178</v>
      </c>
      <c r="C319" s="28" t="s">
        <v>342</v>
      </c>
      <c r="D319" s="29">
        <v>23.007493775933614</v>
      </c>
      <c r="E319" s="29">
        <v>83.6193076923077</v>
      </c>
      <c r="F319" s="29">
        <v>64.692586750788649</v>
      </c>
      <c r="G319" s="29">
        <v>35.040257103574696</v>
      </c>
      <c r="H319" s="29">
        <v>40.259759740259739</v>
      </c>
      <c r="I319" s="29">
        <v>12.499269230769233</v>
      </c>
      <c r="J319" s="29">
        <v>47.4493212836325</v>
      </c>
    </row>
    <row r="320" spans="1:10" ht="14.5">
      <c r="A320" s="28">
        <v>134</v>
      </c>
      <c r="B320" s="32" t="s">
        <v>152</v>
      </c>
      <c r="C320" s="28" t="s">
        <v>347</v>
      </c>
      <c r="D320" s="29">
        <v>17.717427385892115</v>
      </c>
      <c r="E320" s="29">
        <v>65.730069930069931</v>
      </c>
      <c r="F320" s="29">
        <v>54.854889589905362</v>
      </c>
      <c r="G320" s="29">
        <v>40.985884509624199</v>
      </c>
      <c r="H320" s="29">
        <v>69.870129870129858</v>
      </c>
      <c r="I320" s="29">
        <v>26.666666666666675</v>
      </c>
      <c r="J320" s="29">
        <v>56.021188208797014</v>
      </c>
    </row>
    <row r="321" spans="1:10" ht="14.5">
      <c r="A321" s="28">
        <v>135</v>
      </c>
      <c r="B321" s="31" t="s">
        <v>153</v>
      </c>
      <c r="C321" s="28" t="s">
        <v>349</v>
      </c>
      <c r="D321" s="29">
        <v>23.848086675887508</v>
      </c>
      <c r="E321" s="29">
        <v>87.794871794871781</v>
      </c>
      <c r="F321" s="29">
        <v>42.992989835261127</v>
      </c>
      <c r="G321" s="29">
        <v>25.691618291068337</v>
      </c>
      <c r="H321" s="29">
        <v>78.210678210678196</v>
      </c>
      <c r="I321" s="29">
        <v>32.763532763532766</v>
      </c>
      <c r="J321" s="29">
        <v>43.820266346738812</v>
      </c>
    </row>
    <row r="322" spans="1:10" ht="14.5">
      <c r="A322" s="28">
        <v>136</v>
      </c>
      <c r="B322" s="32" t="s">
        <v>73</v>
      </c>
      <c r="C322" s="28" t="s">
        <v>354</v>
      </c>
      <c r="D322" s="29">
        <v>18.664348547717847</v>
      </c>
      <c r="E322" s="29">
        <v>82.377258741258714</v>
      </c>
      <c r="F322" s="29">
        <v>59.482649842271293</v>
      </c>
      <c r="G322" s="29">
        <v>48.024284142988073</v>
      </c>
      <c r="H322" s="29">
        <v>57.142883116883105</v>
      </c>
      <c r="I322" s="29">
        <v>10.255435897435902</v>
      </c>
      <c r="J322" s="29">
        <v>46.539603501575229</v>
      </c>
    </row>
    <row r="323" spans="1:10" ht="14.5">
      <c r="A323" s="28">
        <v>137</v>
      </c>
      <c r="B323" s="31" t="s">
        <v>154</v>
      </c>
      <c r="C323" s="28" t="s">
        <v>348</v>
      </c>
      <c r="D323" s="29">
        <v>29.016366989396037</v>
      </c>
      <c r="E323" s="29">
        <v>71.21341621341621</v>
      </c>
      <c r="F323" s="29">
        <v>40.516298633017875</v>
      </c>
      <c r="G323" s="29">
        <v>30.632379400482066</v>
      </c>
      <c r="H323" s="29">
        <v>58.417508417508422</v>
      </c>
      <c r="I323" s="29">
        <v>32.003798670465343</v>
      </c>
      <c r="J323" s="29">
        <v>57.493929859082527</v>
      </c>
    </row>
    <row r="324" spans="1:10" ht="14.5">
      <c r="A324" s="28">
        <v>138</v>
      </c>
      <c r="B324" s="32" t="s">
        <v>57</v>
      </c>
      <c r="C324" s="28" t="s">
        <v>351</v>
      </c>
      <c r="D324" s="29">
        <v>41.353734439834028</v>
      </c>
      <c r="E324" s="29">
        <v>67.520979020979013</v>
      </c>
      <c r="F324" s="29">
        <v>31.739747634069403</v>
      </c>
      <c r="G324" s="29">
        <v>46.550870760769932</v>
      </c>
      <c r="H324" s="29">
        <v>67.857142857142861</v>
      </c>
      <c r="I324" s="29">
        <v>14.102564102564102</v>
      </c>
      <c r="J324" s="29">
        <v>39.702919135521221</v>
      </c>
    </row>
    <row r="325" spans="1:10" ht="14.5">
      <c r="A325" s="28">
        <v>139</v>
      </c>
      <c r="B325" s="31" t="s">
        <v>155</v>
      </c>
      <c r="C325" s="28" t="s">
        <v>358</v>
      </c>
      <c r="D325" s="29">
        <v>15.08990318118949</v>
      </c>
      <c r="E325" s="29">
        <v>67.715617715617711</v>
      </c>
      <c r="F325" s="29">
        <v>54.338590956887479</v>
      </c>
      <c r="G325" s="29">
        <v>46.511457378551789</v>
      </c>
      <c r="H325" s="29">
        <v>75.974025974025963</v>
      </c>
      <c r="I325" s="29">
        <v>74.358974358974365</v>
      </c>
      <c r="J325" s="29">
        <v>0</v>
      </c>
    </row>
    <row r="326" spans="1:10" ht="14.5">
      <c r="A326" s="28">
        <v>140</v>
      </c>
      <c r="B326" s="32" t="s">
        <v>156</v>
      </c>
      <c r="C326" s="28" t="s">
        <v>352</v>
      </c>
      <c r="D326" s="29">
        <v>19.414937759336102</v>
      </c>
      <c r="E326" s="29">
        <v>76.018648018648008</v>
      </c>
      <c r="F326" s="29">
        <v>49.45688748685594</v>
      </c>
      <c r="G326" s="29">
        <v>35.079132294531007</v>
      </c>
      <c r="H326" s="29">
        <v>58.116883116883116</v>
      </c>
      <c r="I326" s="29">
        <v>32.478632478632484</v>
      </c>
      <c r="J326" s="29">
        <v>65.250296578434629</v>
      </c>
    </row>
    <row r="327" spans="1:10" ht="14.5">
      <c r="A327" s="28">
        <v>141</v>
      </c>
      <c r="B327" s="31" t="s">
        <v>157</v>
      </c>
      <c r="C327" s="28" t="s">
        <v>350</v>
      </c>
      <c r="D327" s="29">
        <v>34.553526970954358</v>
      </c>
      <c r="E327" s="29">
        <v>75.467132867132861</v>
      </c>
      <c r="F327" s="29">
        <v>40.783596214511036</v>
      </c>
      <c r="G327" s="29">
        <v>36.274610449129241</v>
      </c>
      <c r="H327" s="29">
        <v>68.831168831168824</v>
      </c>
      <c r="I327" s="29">
        <v>36.92307692307692</v>
      </c>
      <c r="J327" s="29">
        <v>32.58096538021482</v>
      </c>
    </row>
    <row r="328" spans="1:10" ht="14.5">
      <c r="A328" s="28">
        <v>142</v>
      </c>
      <c r="B328" s="32" t="s">
        <v>66</v>
      </c>
      <c r="C328" s="28" t="s">
        <v>353</v>
      </c>
      <c r="D328" s="29">
        <v>20.794394823827275</v>
      </c>
      <c r="E328" s="29">
        <v>74.252696456086269</v>
      </c>
      <c r="F328" s="29">
        <v>59.164839865262252</v>
      </c>
      <c r="G328" s="29">
        <v>33.410244061582432</v>
      </c>
      <c r="H328" s="29">
        <v>66.420867268324898</v>
      </c>
      <c r="I328" s="29">
        <v>32.551064754454579</v>
      </c>
      <c r="J328" s="29">
        <v>57.203117766074115</v>
      </c>
    </row>
    <row r="329" spans="1:10" ht="14.5">
      <c r="A329" s="28">
        <v>143</v>
      </c>
      <c r="B329" s="31" t="s">
        <v>158</v>
      </c>
      <c r="C329" s="28" t="s">
        <v>356</v>
      </c>
      <c r="D329" s="29">
        <v>17.915161825726141</v>
      </c>
      <c r="E329" s="29">
        <v>69.776041958041944</v>
      </c>
      <c r="F329" s="29">
        <v>58.873817034700309</v>
      </c>
      <c r="G329" s="29">
        <v>64.874653528872585</v>
      </c>
      <c r="H329" s="29">
        <v>79.220792207792215</v>
      </c>
      <c r="I329" s="29">
        <v>12.820025641025643</v>
      </c>
      <c r="J329" s="29">
        <v>36.375861597263857</v>
      </c>
    </row>
    <row r="330" spans="1:10" ht="14.5">
      <c r="A330" s="28">
        <v>144</v>
      </c>
      <c r="B330" s="32" t="s">
        <v>159</v>
      </c>
      <c r="C330" s="28" t="s">
        <v>361</v>
      </c>
      <c r="D330" s="29">
        <v>24.331950207468886</v>
      </c>
      <c r="E330" s="29">
        <v>64.958041958041946</v>
      </c>
      <c r="F330" s="29">
        <v>45.031545741324919</v>
      </c>
      <c r="G330" s="29">
        <v>35.912007332722276</v>
      </c>
      <c r="H330" s="29">
        <v>63.636363636363633</v>
      </c>
      <c r="I330" s="29">
        <v>43.589743589743591</v>
      </c>
      <c r="J330" s="29">
        <v>68.448154792082633</v>
      </c>
    </row>
    <row r="331" spans="1:10" ht="14.5">
      <c r="A331" s="28">
        <v>145</v>
      </c>
      <c r="B331" s="31" t="s">
        <v>186</v>
      </c>
      <c r="C331" s="28" t="s">
        <v>326</v>
      </c>
      <c r="D331" s="29">
        <v>35.710926694329181</v>
      </c>
      <c r="E331" s="29">
        <v>73.655011655011648</v>
      </c>
      <c r="F331" s="29">
        <v>29.843322818086225</v>
      </c>
      <c r="G331" s="29">
        <v>29.567369385884515</v>
      </c>
      <c r="H331" s="29">
        <v>69.480519480519476</v>
      </c>
      <c r="I331" s="29">
        <v>41.025641025641029</v>
      </c>
      <c r="J331" s="29">
        <v>55.984219589983752</v>
      </c>
    </row>
    <row r="332" spans="1:10" ht="14.5">
      <c r="A332" s="28">
        <v>146</v>
      </c>
      <c r="B332" s="32" t="s">
        <v>34</v>
      </c>
      <c r="C332" s="28" t="s">
        <v>355</v>
      </c>
      <c r="D332" s="29">
        <v>25.835646219334023</v>
      </c>
      <c r="E332" s="29">
        <v>77.37674015898601</v>
      </c>
      <c r="F332" s="29">
        <v>63.222099481462926</v>
      </c>
      <c r="G332" s="29">
        <v>43.220383444440884</v>
      </c>
      <c r="H332" s="29">
        <v>66.125556278701296</v>
      </c>
      <c r="I332" s="29">
        <v>45.298576923589749</v>
      </c>
      <c r="J332" s="29">
        <v>36.635616461296465</v>
      </c>
    </row>
    <row r="333" spans="1:10" ht="14.5">
      <c r="A333" s="28">
        <v>147</v>
      </c>
      <c r="B333" s="31" t="s">
        <v>161</v>
      </c>
      <c r="C333" s="28" t="s">
        <v>366</v>
      </c>
      <c r="D333" s="29">
        <v>44.658713692946058</v>
      </c>
      <c r="E333" s="29">
        <v>91.510489510489506</v>
      </c>
      <c r="F333" s="29">
        <v>37.329652996845425</v>
      </c>
      <c r="G333" s="29">
        <v>33.835930339138407</v>
      </c>
      <c r="H333" s="29">
        <v>60.064935064935064</v>
      </c>
      <c r="I333" s="29">
        <v>25</v>
      </c>
      <c r="J333" s="29">
        <v>0</v>
      </c>
    </row>
    <row r="334" spans="1:10" ht="14.5">
      <c r="A334" s="28">
        <v>148</v>
      </c>
      <c r="B334" s="32" t="s">
        <v>75</v>
      </c>
      <c r="C334" s="28" t="s">
        <v>357</v>
      </c>
      <c r="D334" s="29">
        <v>19.096991701244818</v>
      </c>
      <c r="E334" s="29">
        <v>78.159965034965012</v>
      </c>
      <c r="F334" s="29">
        <v>55.144321766561511</v>
      </c>
      <c r="G334" s="29">
        <v>43.495187901008251</v>
      </c>
      <c r="H334" s="29">
        <v>78.896103896103895</v>
      </c>
      <c r="I334" s="29">
        <v>79.487179487179503</v>
      </c>
      <c r="J334" s="29">
        <v>41.896547420264255</v>
      </c>
    </row>
    <row r="335" spans="1:10" ht="14.5">
      <c r="A335" s="28">
        <v>149</v>
      </c>
      <c r="B335" s="31" t="s">
        <v>160</v>
      </c>
      <c r="C335" s="28" t="s">
        <v>362</v>
      </c>
      <c r="D335" s="29">
        <v>26.964490903287583</v>
      </c>
      <c r="E335" s="29">
        <v>83.639860139860119</v>
      </c>
      <c r="F335" s="29">
        <v>54.561635525357929</v>
      </c>
      <c r="G335" s="29">
        <v>38.389480363815842</v>
      </c>
      <c r="H335" s="29">
        <v>77.672327672327683</v>
      </c>
      <c r="I335" s="29">
        <v>54.043392504930964</v>
      </c>
      <c r="J335" s="29">
        <v>50.689042022202315</v>
      </c>
    </row>
    <row r="336" spans="1:10" ht="14.5">
      <c r="A336" s="28">
        <v>150</v>
      </c>
      <c r="B336" s="32" t="s">
        <v>162</v>
      </c>
      <c r="C336" s="28" t="s">
        <v>360</v>
      </c>
      <c r="D336" s="29">
        <v>23.140041493775939</v>
      </c>
      <c r="E336" s="29">
        <v>84.576923076923066</v>
      </c>
      <c r="F336" s="29">
        <v>57.482649842271286</v>
      </c>
      <c r="G336" s="29">
        <v>60.055912007332722</v>
      </c>
      <c r="H336" s="29">
        <v>71.753246753246756</v>
      </c>
      <c r="I336" s="29">
        <v>21.794871794871796</v>
      </c>
      <c r="J336" s="29">
        <v>55.490760848952199</v>
      </c>
    </row>
    <row r="337" spans="1:10" ht="14.5">
      <c r="A337" s="28">
        <v>151</v>
      </c>
      <c r="B337" s="31" t="s">
        <v>70</v>
      </c>
      <c r="C337" s="28" t="s">
        <v>365</v>
      </c>
      <c r="D337" s="29">
        <v>53.765387275242055</v>
      </c>
      <c r="E337" s="29">
        <v>79.934731934731914</v>
      </c>
      <c r="F337" s="29">
        <v>40.196898002103048</v>
      </c>
      <c r="G337" s="29">
        <v>41.953559425603423</v>
      </c>
      <c r="H337" s="29">
        <v>63.203463203463201</v>
      </c>
      <c r="I337" s="29">
        <v>14.529914529914532</v>
      </c>
      <c r="J337" s="29">
        <v>0</v>
      </c>
    </row>
    <row r="338" spans="1:10" ht="14.5">
      <c r="A338" s="28">
        <v>152</v>
      </c>
      <c r="B338" s="32" t="s">
        <v>11</v>
      </c>
      <c r="C338" s="28" t="s">
        <v>367</v>
      </c>
      <c r="D338" s="29">
        <v>59.740448132780074</v>
      </c>
      <c r="E338" s="29">
        <v>66.59963636363635</v>
      </c>
      <c r="F338" s="29">
        <v>25.09</v>
      </c>
      <c r="G338" s="29">
        <v>56.490452795600362</v>
      </c>
      <c r="H338" s="29">
        <v>69.630025974025955</v>
      </c>
      <c r="I338" s="29">
        <v>12.819025641025647</v>
      </c>
      <c r="J338" s="29">
        <v>0</v>
      </c>
    </row>
    <row r="339" spans="1:10" ht="14.5">
      <c r="A339" s="28">
        <v>153</v>
      </c>
      <c r="B339" s="31" t="s">
        <v>8</v>
      </c>
      <c r="C339" s="28" t="s">
        <v>369</v>
      </c>
      <c r="D339" s="29">
        <v>52.693626556016604</v>
      </c>
      <c r="E339" s="29">
        <v>59.366777598240681</v>
      </c>
      <c r="F339" s="29">
        <v>41.942882038748628</v>
      </c>
      <c r="G339" s="29">
        <v>43.069965093993012</v>
      </c>
      <c r="H339" s="29">
        <v>82.653083487940648</v>
      </c>
      <c r="I339" s="29">
        <v>37.728102564102578</v>
      </c>
      <c r="J339" s="29">
        <v>30.910424533583161</v>
      </c>
    </row>
    <row r="340" spans="1:10" ht="14.5">
      <c r="A340" s="28">
        <v>154</v>
      </c>
      <c r="B340" s="32" t="s">
        <v>169</v>
      </c>
      <c r="C340" s="28" t="s">
        <v>368</v>
      </c>
      <c r="D340" s="29">
        <v>17.938181818181821</v>
      </c>
      <c r="E340" s="29">
        <v>96.829129052765424</v>
      </c>
      <c r="F340" s="29">
        <v>71.4033553197591</v>
      </c>
      <c r="G340" s="29">
        <v>22.042863928005989</v>
      </c>
      <c r="H340" s="29">
        <v>71.310543093270354</v>
      </c>
      <c r="I340" s="29">
        <v>95.802867132867135</v>
      </c>
      <c r="J340" s="29">
        <v>46.249728132842705</v>
      </c>
    </row>
    <row r="341" spans="1:10" ht="14.5">
      <c r="A341" s="28">
        <v>155</v>
      </c>
      <c r="B341" s="31" t="s">
        <v>67</v>
      </c>
      <c r="C341" s="28" t="s">
        <v>370</v>
      </c>
      <c r="D341" s="29">
        <v>18.554451689389452</v>
      </c>
      <c r="E341" s="29">
        <v>83.554605394605375</v>
      </c>
      <c r="F341" s="29">
        <v>77.016674177557448</v>
      </c>
      <c r="G341" s="29">
        <v>59.792804329797917</v>
      </c>
      <c r="H341" s="29">
        <v>85.961669758812619</v>
      </c>
      <c r="I341" s="29">
        <v>28.204664224664228</v>
      </c>
      <c r="J341" s="29">
        <v>10.986122886681098</v>
      </c>
    </row>
    <row r="342" spans="1:10" ht="14.5">
      <c r="A342" s="28">
        <v>156</v>
      </c>
      <c r="B342" s="32" t="s">
        <v>38</v>
      </c>
      <c r="C342" s="28" t="s">
        <v>374</v>
      </c>
      <c r="D342" s="29">
        <v>35.627939142461969</v>
      </c>
      <c r="E342" s="29">
        <v>73.249417249417235</v>
      </c>
      <c r="F342" s="29">
        <v>56.95320715036803</v>
      </c>
      <c r="G342" s="29">
        <v>47.484876260311644</v>
      </c>
      <c r="H342" s="29">
        <v>74.567099567099561</v>
      </c>
      <c r="I342" s="29">
        <v>57.264957264957275</v>
      </c>
      <c r="J342" s="29">
        <v>38.918202981106262</v>
      </c>
    </row>
    <row r="343" spans="1:10" ht="14.5">
      <c r="A343" s="28">
        <v>157</v>
      </c>
      <c r="B343" s="31" t="s">
        <v>187</v>
      </c>
      <c r="C343" s="28" t="s">
        <v>371</v>
      </c>
      <c r="D343" s="29">
        <v>24.505315318404719</v>
      </c>
      <c r="E343" s="29">
        <v>89.679997688262148</v>
      </c>
      <c r="F343" s="29">
        <v>48.851839299215271</v>
      </c>
      <c r="G343" s="29">
        <v>43.683314269265452</v>
      </c>
      <c r="H343" s="29">
        <v>80.347751422131594</v>
      </c>
      <c r="I343" s="29">
        <v>57.830048739139656</v>
      </c>
      <c r="J343" s="29">
        <v>63.851943989977258</v>
      </c>
    </row>
    <row r="344" spans="1:10" ht="14.5">
      <c r="A344" s="28">
        <v>158</v>
      </c>
      <c r="B344" s="32" t="s">
        <v>163</v>
      </c>
      <c r="C344" s="28" t="s">
        <v>372</v>
      </c>
      <c r="D344" s="29">
        <v>29.682032626612859</v>
      </c>
      <c r="E344" s="29">
        <v>89.883992719609154</v>
      </c>
      <c r="F344" s="29">
        <v>63.047750745430179</v>
      </c>
      <c r="G344" s="29">
        <v>46.222794219203195</v>
      </c>
      <c r="H344" s="29">
        <v>80.466109233232515</v>
      </c>
      <c r="I344" s="29">
        <v>36.318932209343181</v>
      </c>
      <c r="J344" s="29">
        <v>37.135720667043081</v>
      </c>
    </row>
    <row r="345" spans="1:10" ht="14.5">
      <c r="A345" s="28">
        <v>159</v>
      </c>
      <c r="B345" s="31" t="s">
        <v>3</v>
      </c>
      <c r="C345" s="28" t="s">
        <v>373</v>
      </c>
      <c r="D345" s="29">
        <v>27.268807504961217</v>
      </c>
      <c r="E345" s="29">
        <v>77.850714502888422</v>
      </c>
      <c r="F345" s="29">
        <v>55.696337950898361</v>
      </c>
      <c r="G345" s="29">
        <v>54.369027218746275</v>
      </c>
      <c r="H345" s="29">
        <v>86.448334274421242</v>
      </c>
      <c r="I345" s="29">
        <v>63.322185061315508</v>
      </c>
      <c r="J345" s="29">
        <v>10.986122886681098</v>
      </c>
    </row>
    <row r="346" spans="1:10" ht="14.5">
      <c r="A346" s="28">
        <v>160</v>
      </c>
      <c r="B346" s="32" t="s">
        <v>164</v>
      </c>
      <c r="C346" s="28" t="s">
        <v>379</v>
      </c>
      <c r="D346" s="29">
        <v>19.437166567871966</v>
      </c>
      <c r="E346" s="29">
        <v>85.546453546453549</v>
      </c>
      <c r="F346" s="29">
        <v>62.474538080216306</v>
      </c>
      <c r="G346" s="29">
        <v>51.502946183056174</v>
      </c>
      <c r="H346" s="29">
        <v>87.755102040816311</v>
      </c>
      <c r="I346" s="29">
        <v>77.655677655677664</v>
      </c>
      <c r="J346" s="29">
        <v>48.243057159047623</v>
      </c>
    </row>
    <row r="347" spans="1:10" ht="14.5">
      <c r="A347" s="28">
        <v>161</v>
      </c>
      <c r="B347" s="31" t="s">
        <v>165</v>
      </c>
      <c r="C347" s="28" t="s">
        <v>363</v>
      </c>
      <c r="D347" s="29">
        <v>28.927040110650069</v>
      </c>
      <c r="E347" s="29">
        <v>86.759906759906741</v>
      </c>
      <c r="F347" s="29">
        <v>62.810725552050478</v>
      </c>
      <c r="G347" s="29">
        <v>45.730216926367255</v>
      </c>
      <c r="H347" s="29">
        <v>79.978354978354972</v>
      </c>
      <c r="I347" s="29">
        <v>61.965811965811973</v>
      </c>
      <c r="J347" s="29">
        <v>37.841896339182611</v>
      </c>
    </row>
    <row r="348" spans="1:10" ht="14.5">
      <c r="A348" s="28">
        <v>162</v>
      </c>
      <c r="B348" s="32" t="s">
        <v>166</v>
      </c>
      <c r="C348" s="28" t="s">
        <v>376</v>
      </c>
      <c r="D348" s="29">
        <v>30.058767634854764</v>
      </c>
      <c r="E348" s="29">
        <v>99.359636363636326</v>
      </c>
      <c r="F348" s="29">
        <v>61.473186119873809</v>
      </c>
      <c r="G348" s="29">
        <v>47.842835930339156</v>
      </c>
      <c r="H348" s="29">
        <v>84.415610389610393</v>
      </c>
      <c r="I348" s="29">
        <v>47.1785128205128</v>
      </c>
      <c r="J348" s="29">
        <v>46.821312271242199</v>
      </c>
    </row>
    <row r="349" spans="1:10" ht="14.5">
      <c r="A349" s="28">
        <v>163</v>
      </c>
      <c r="B349" s="31" t="s">
        <v>167</v>
      </c>
      <c r="C349" s="28" t="s">
        <v>375</v>
      </c>
      <c r="D349" s="29">
        <v>25.304401061152308</v>
      </c>
      <c r="E349" s="29">
        <v>83.778975123237416</v>
      </c>
      <c r="F349" s="29">
        <v>68.649583699643173</v>
      </c>
      <c r="G349" s="29">
        <v>60.120779552523636</v>
      </c>
      <c r="H349" s="29">
        <v>80.072386629763685</v>
      </c>
      <c r="I349" s="29">
        <v>52.416981925178654</v>
      </c>
      <c r="J349" s="29">
        <v>62.747620212419392</v>
      </c>
    </row>
    <row r="350" spans="1:10" ht="14.5">
      <c r="A350" s="28">
        <v>164</v>
      </c>
      <c r="B350" s="32" t="s">
        <v>72</v>
      </c>
      <c r="C350" s="28" t="s">
        <v>382</v>
      </c>
      <c r="D350" s="29">
        <v>20.882892116182575</v>
      </c>
      <c r="E350" s="29">
        <v>88.895013986013964</v>
      </c>
      <c r="F350" s="29">
        <v>53.523659305993689</v>
      </c>
      <c r="G350" s="29">
        <v>72.817711732355633</v>
      </c>
      <c r="H350" s="29">
        <v>88.311694805194804</v>
      </c>
      <c r="I350" s="29">
        <v>84.615141025641037</v>
      </c>
      <c r="J350" s="29">
        <v>53.13205979041787</v>
      </c>
    </row>
    <row r="351" spans="1:10" ht="14.5">
      <c r="A351" s="28">
        <v>165</v>
      </c>
      <c r="B351" s="31" t="s">
        <v>168</v>
      </c>
      <c r="C351" s="28" t="s">
        <v>385</v>
      </c>
      <c r="D351" s="29">
        <v>41.563900414937763</v>
      </c>
      <c r="E351" s="29">
        <v>82.689510489510468</v>
      </c>
      <c r="F351" s="29">
        <v>58.938170347003151</v>
      </c>
      <c r="G351" s="29">
        <v>48.161319890009167</v>
      </c>
      <c r="H351" s="29">
        <v>83.116883116883116</v>
      </c>
      <c r="I351" s="29">
        <v>71.282051282051299</v>
      </c>
      <c r="J351" s="29">
        <v>0</v>
      </c>
    </row>
    <row r="352" spans="1:10" ht="14.5">
      <c r="A352" s="28">
        <v>166</v>
      </c>
      <c r="B352" s="32" t="s">
        <v>170</v>
      </c>
      <c r="C352" s="28" t="s">
        <v>377</v>
      </c>
      <c r="D352" s="29">
        <v>31.790160047421463</v>
      </c>
      <c r="E352" s="29">
        <v>91.817182817182797</v>
      </c>
      <c r="F352" s="29">
        <v>63.186570527264529</v>
      </c>
      <c r="G352" s="29">
        <v>41.112740604949586</v>
      </c>
      <c r="H352" s="29">
        <v>82.003710575139152</v>
      </c>
      <c r="I352" s="29">
        <v>76.190476190476218</v>
      </c>
      <c r="J352" s="29">
        <v>66.732979677676539</v>
      </c>
    </row>
    <row r="353" spans="1:10" ht="14.5">
      <c r="A353" s="28">
        <v>167</v>
      </c>
      <c r="B353" s="31" t="s">
        <v>6</v>
      </c>
      <c r="C353" s="28" t="s">
        <v>380</v>
      </c>
      <c r="D353" s="29">
        <v>60.479253112033199</v>
      </c>
      <c r="E353" s="29">
        <v>89.146853146853132</v>
      </c>
      <c r="F353" s="29">
        <v>55.447949526813879</v>
      </c>
      <c r="G353" s="29">
        <v>45.274060494958754</v>
      </c>
      <c r="H353" s="29">
        <v>88.311688311688314</v>
      </c>
      <c r="I353" s="29">
        <v>12.820512820512821</v>
      </c>
      <c r="J353" s="29">
        <v>65.624440936937191</v>
      </c>
    </row>
    <row r="354" spans="1:10" ht="14.5">
      <c r="A354" s="28">
        <v>168</v>
      </c>
      <c r="B354" s="32" t="s">
        <v>171</v>
      </c>
      <c r="C354" s="28" t="s">
        <v>381</v>
      </c>
      <c r="D354" s="29">
        <v>25.087136929460584</v>
      </c>
      <c r="E354" s="29">
        <v>77.912587412587413</v>
      </c>
      <c r="F354" s="29">
        <v>77.15930599369085</v>
      </c>
      <c r="G354" s="29">
        <v>68.384967919340056</v>
      </c>
      <c r="H354" s="29">
        <v>74.675324675324674</v>
      </c>
      <c r="I354" s="29">
        <v>94.87179487179489</v>
      </c>
      <c r="J354" s="29">
        <v>69.353704460151107</v>
      </c>
    </row>
    <row r="355" spans="1:10" ht="14.5">
      <c r="A355" s="28">
        <v>169</v>
      </c>
      <c r="B355" s="31" t="s">
        <v>172</v>
      </c>
      <c r="C355" s="28" t="s">
        <v>386</v>
      </c>
      <c r="D355" s="29">
        <v>61.917236514522827</v>
      </c>
      <c r="E355" s="29">
        <v>76.671146853146837</v>
      </c>
      <c r="F355" s="29">
        <v>68.990536277602516</v>
      </c>
      <c r="G355" s="29">
        <v>35.983727772685633</v>
      </c>
      <c r="H355" s="29">
        <v>72.727285714285713</v>
      </c>
      <c r="I355" s="29">
        <v>82.050794871794878</v>
      </c>
      <c r="J355" s="29">
        <v>41.271343850450918</v>
      </c>
    </row>
    <row r="356" spans="1:10" ht="14.5">
      <c r="A356" s="28">
        <v>170</v>
      </c>
      <c r="B356" s="32" t="s">
        <v>37</v>
      </c>
      <c r="C356" s="28" t="s">
        <v>378</v>
      </c>
      <c r="D356" s="29">
        <v>65.209543568464753</v>
      </c>
      <c r="E356" s="29">
        <v>75.349650349650346</v>
      </c>
      <c r="F356" s="29">
        <v>62.949526813880119</v>
      </c>
      <c r="G356" s="29">
        <v>48.925756186984415</v>
      </c>
      <c r="H356" s="29">
        <v>83.766233766233768</v>
      </c>
      <c r="I356" s="29">
        <v>53.846153846153854</v>
      </c>
      <c r="J356" s="29">
        <v>59.55837369464831</v>
      </c>
    </row>
    <row r="357" spans="1:10" ht="14.5">
      <c r="A357" s="28">
        <v>171</v>
      </c>
      <c r="B357" s="31" t="s">
        <v>45</v>
      </c>
      <c r="C357" s="28" t="s">
        <v>384</v>
      </c>
      <c r="D357" s="29">
        <v>87.284232365145257</v>
      </c>
      <c r="E357" s="29">
        <v>75.08391608391608</v>
      </c>
      <c r="F357" s="29">
        <v>49.845425867507878</v>
      </c>
      <c r="G357" s="29">
        <v>47.902841429880844</v>
      </c>
      <c r="H357" s="29">
        <v>68.831168831168824</v>
      </c>
      <c r="I357" s="29">
        <v>10.256410256410257</v>
      </c>
      <c r="J357" s="29">
        <v>56.347896031692493</v>
      </c>
    </row>
    <row r="358" spans="1:10" ht="14.5">
      <c r="A358" s="28">
        <v>172</v>
      </c>
      <c r="B358" s="32" t="s">
        <v>173</v>
      </c>
      <c r="C358" s="28" t="s">
        <v>383</v>
      </c>
      <c r="D358" s="29">
        <v>45.321576763485474</v>
      </c>
      <c r="E358" s="29">
        <v>80.093240093240084</v>
      </c>
      <c r="F358" s="29">
        <v>76.798107255520506</v>
      </c>
      <c r="G358" s="29">
        <v>71.901008249312554</v>
      </c>
      <c r="H358" s="29">
        <v>92.207792207792224</v>
      </c>
      <c r="I358" s="29">
        <v>42.735042735042747</v>
      </c>
      <c r="J358" s="29">
        <v>65.525078870345908</v>
      </c>
    </row>
    <row r="359" spans="1:10" ht="14.5">
      <c r="A359" s="28">
        <v>173</v>
      </c>
      <c r="B359" s="31" t="s">
        <v>176</v>
      </c>
      <c r="C359" s="28" t="s">
        <v>387</v>
      </c>
      <c r="D359" s="29">
        <v>84.197095435684659</v>
      </c>
      <c r="E359" s="29">
        <v>90.832167832167812</v>
      </c>
      <c r="F359" s="29">
        <v>58.044164037854884</v>
      </c>
      <c r="G359" s="29">
        <v>43.624197983501375</v>
      </c>
      <c r="H359" s="29">
        <v>90.909090909090907</v>
      </c>
      <c r="I359" s="29">
        <v>43.589743589743591</v>
      </c>
      <c r="J359" s="29">
        <v>0</v>
      </c>
    </row>
    <row r="360" spans="1:10" ht="14.5">
      <c r="A360" s="28">
        <v>174</v>
      </c>
      <c r="B360" s="32" t="s">
        <v>174</v>
      </c>
      <c r="C360" s="28" t="s">
        <v>391</v>
      </c>
      <c r="D360" s="29">
        <v>48.790599513521258</v>
      </c>
      <c r="E360" s="29">
        <v>84.61683144441767</v>
      </c>
      <c r="F360" s="29">
        <v>71.457739584466438</v>
      </c>
      <c r="G360" s="29">
        <v>70.694838648503435</v>
      </c>
      <c r="H360" s="29">
        <v>90.170174652933284</v>
      </c>
      <c r="I360" s="29">
        <v>80.90185676392575</v>
      </c>
      <c r="J360" s="29">
        <v>81.461295100254048</v>
      </c>
    </row>
    <row r="361" spans="1:10" ht="14.5">
      <c r="A361" s="28">
        <v>175</v>
      </c>
      <c r="B361" s="31" t="s">
        <v>68</v>
      </c>
      <c r="C361" s="28" t="s">
        <v>388</v>
      </c>
      <c r="D361" s="29">
        <v>66.089319618141189</v>
      </c>
      <c r="E361" s="29">
        <v>78.779538461538436</v>
      </c>
      <c r="F361" s="29">
        <v>63.746056782334378</v>
      </c>
      <c r="G361" s="29">
        <v>67.442749044722461</v>
      </c>
      <c r="H361" s="29">
        <v>88.96105194805196</v>
      </c>
      <c r="I361" s="29">
        <v>96.15335897435898</v>
      </c>
      <c r="J361" s="29">
        <v>40.943445622221006</v>
      </c>
    </row>
    <row r="362" spans="1:10" ht="14.5">
      <c r="A362" s="28">
        <v>176</v>
      </c>
      <c r="B362" s="32" t="s">
        <v>76</v>
      </c>
      <c r="C362" s="28" t="s">
        <v>389</v>
      </c>
      <c r="D362" s="29">
        <v>87.789419087136935</v>
      </c>
      <c r="E362" s="29">
        <v>93.321678321678306</v>
      </c>
      <c r="F362" s="29">
        <v>61.044164037854884</v>
      </c>
      <c r="G362" s="29">
        <v>52.056828597616864</v>
      </c>
      <c r="H362" s="29">
        <v>91.558441558441558</v>
      </c>
      <c r="I362" s="29">
        <v>43.589743589743591</v>
      </c>
      <c r="J362" s="29">
        <v>64.199949281471419</v>
      </c>
    </row>
    <row r="363" spans="1:10" ht="14.5">
      <c r="A363" s="28">
        <v>177</v>
      </c>
      <c r="B363" s="31" t="s">
        <v>16</v>
      </c>
      <c r="C363" s="28" t="s">
        <v>390</v>
      </c>
      <c r="D363" s="29">
        <v>86.177593360995871</v>
      </c>
      <c r="E363" s="29">
        <v>85.460839160839157</v>
      </c>
      <c r="F363" s="29">
        <v>75.067192429022072</v>
      </c>
      <c r="G363" s="29">
        <v>60.031347387717688</v>
      </c>
      <c r="H363" s="29">
        <v>84.935064935064943</v>
      </c>
      <c r="I363" s="29">
        <v>65.384615384615401</v>
      </c>
      <c r="J363" s="29">
        <v>80.003494953246843</v>
      </c>
    </row>
    <row r="364" spans="1:10" ht="14.5">
      <c r="A364" s="28">
        <v>178</v>
      </c>
      <c r="B364" s="32" t="s">
        <v>23</v>
      </c>
      <c r="C364" s="28" t="s">
        <v>393</v>
      </c>
      <c r="D364" s="29">
        <v>91.927385892116192</v>
      </c>
      <c r="E364" s="29">
        <v>88.226107226107217</v>
      </c>
      <c r="F364" s="29">
        <v>69.854889589905369</v>
      </c>
      <c r="G364" s="29">
        <v>50.997861289337003</v>
      </c>
      <c r="H364" s="29">
        <v>88.744588744588739</v>
      </c>
      <c r="I364" s="29">
        <v>87.179487179487182</v>
      </c>
      <c r="J364" s="29">
        <v>72.181768384034072</v>
      </c>
    </row>
    <row r="365" spans="1:10" ht="14.5">
      <c r="A365" s="28">
        <v>179</v>
      </c>
      <c r="B365" s="31" t="s">
        <v>175</v>
      </c>
      <c r="C365" s="28" t="s">
        <v>394</v>
      </c>
      <c r="D365" s="29">
        <v>84.174085250848734</v>
      </c>
      <c r="E365" s="29">
        <v>85.171010807374429</v>
      </c>
      <c r="F365" s="29">
        <v>72.089761973042727</v>
      </c>
      <c r="G365" s="29">
        <v>80.174318806766109</v>
      </c>
      <c r="H365" s="29">
        <v>89.138134592680032</v>
      </c>
      <c r="I365" s="29">
        <v>92.074592074592076</v>
      </c>
      <c r="J365" s="29">
        <v>51.929568508902108</v>
      </c>
    </row>
    <row r="366" spans="1:10" ht="14.5">
      <c r="A366" s="28">
        <v>180</v>
      </c>
      <c r="B366" s="32" t="s">
        <v>74</v>
      </c>
      <c r="C366" s="28" t="s">
        <v>392</v>
      </c>
      <c r="D366" s="29">
        <v>89.879668049792542</v>
      </c>
      <c r="E366" s="29">
        <v>92.776223776223759</v>
      </c>
      <c r="F366" s="29">
        <v>78.034700315457414</v>
      </c>
      <c r="G366" s="29">
        <v>62.093492208982589</v>
      </c>
      <c r="H366" s="29">
        <v>100</v>
      </c>
      <c r="I366" s="29">
        <v>100.00000000000001</v>
      </c>
      <c r="J366" s="29">
        <v>0</v>
      </c>
    </row>
  </sheetData>
  <mergeCells count="1">
    <mergeCell ref="A1:K1"/>
  </mergeCells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opLeftCell="A13" workbookViewId="0">
      <selection activeCell="E9" sqref="E9"/>
    </sheetView>
  </sheetViews>
  <sheetFormatPr baseColWidth="10" defaultRowHeight="12.5"/>
  <cols>
    <col min="1" max="1" width="35" customWidth="1"/>
    <col min="2" max="2" width="25.7265625" customWidth="1"/>
    <col min="3" max="3" width="18.7265625" customWidth="1"/>
    <col min="4" max="4" width="20.54296875" customWidth="1"/>
    <col min="5" max="5" width="17.1796875" customWidth="1"/>
    <col min="6" max="6" width="17.26953125" customWidth="1"/>
    <col min="7" max="7" width="16.54296875" customWidth="1"/>
    <col min="8" max="8" width="18.1796875" customWidth="1"/>
    <col min="9" max="9" width="18.26953125" customWidth="1"/>
    <col min="10" max="10" width="14.7265625" customWidth="1"/>
  </cols>
  <sheetData>
    <row r="1" spans="1:18" ht="96.75" customHeight="1" thickBot="1">
      <c r="A1" s="75" t="s">
        <v>493</v>
      </c>
      <c r="B1" s="34"/>
      <c r="C1" s="34"/>
      <c r="D1" s="34"/>
      <c r="E1" s="76"/>
      <c r="F1" s="77"/>
      <c r="G1" s="77"/>
      <c r="H1" s="77"/>
      <c r="I1" s="77"/>
      <c r="J1" s="78"/>
      <c r="K1" s="34"/>
      <c r="L1" s="34"/>
      <c r="M1" s="34"/>
      <c r="N1" s="34"/>
    </row>
    <row r="2" spans="1:18" ht="14.5">
      <c r="A2" s="69" t="s">
        <v>477</v>
      </c>
      <c r="B2" s="70" t="s">
        <v>82</v>
      </c>
      <c r="C2" s="70" t="s">
        <v>408</v>
      </c>
      <c r="D2" s="69" t="s">
        <v>77</v>
      </c>
      <c r="E2" s="50" t="s">
        <v>401</v>
      </c>
      <c r="F2" s="50" t="s">
        <v>402</v>
      </c>
      <c r="G2" s="50" t="s">
        <v>403</v>
      </c>
      <c r="H2" s="50" t="s">
        <v>404</v>
      </c>
      <c r="I2" s="50" t="s">
        <v>405</v>
      </c>
      <c r="J2" s="50" t="s">
        <v>406</v>
      </c>
      <c r="K2" s="34"/>
      <c r="L2" s="34"/>
      <c r="M2" s="34"/>
      <c r="N2" s="34"/>
    </row>
    <row r="3" spans="1:18" ht="14.5">
      <c r="A3" s="60" t="s">
        <v>395</v>
      </c>
      <c r="B3" s="61">
        <v>37.138501241468738</v>
      </c>
      <c r="C3" s="62">
        <v>1.176030536E-3</v>
      </c>
      <c r="D3" s="63">
        <v>3</v>
      </c>
      <c r="E3" s="64">
        <v>20.616747421170771</v>
      </c>
      <c r="F3" s="64">
        <v>66.789423476711406</v>
      </c>
      <c r="G3" s="64">
        <v>36.442391695238186</v>
      </c>
      <c r="H3" s="64">
        <v>30.688695256952943</v>
      </c>
      <c r="I3" s="64">
        <v>54.91901761716624</v>
      </c>
      <c r="J3" s="64">
        <v>38.870470251446356</v>
      </c>
      <c r="K3" s="34"/>
      <c r="L3" s="34"/>
      <c r="M3" s="34"/>
      <c r="N3" s="34"/>
    </row>
    <row r="4" spans="1:18" ht="14.5">
      <c r="A4" s="60" t="s">
        <v>396</v>
      </c>
      <c r="B4" s="61">
        <v>32.21717238763334</v>
      </c>
      <c r="C4" s="62">
        <v>3.569113644E-2</v>
      </c>
      <c r="D4" s="63">
        <v>2</v>
      </c>
      <c r="E4" s="64">
        <v>18.604074638278124</v>
      </c>
      <c r="F4" s="64">
        <v>58.544518666434449</v>
      </c>
      <c r="G4" s="64">
        <v>31.209024173716589</v>
      </c>
      <c r="H4" s="64">
        <v>17.194953176538299</v>
      </c>
      <c r="I4" s="64">
        <v>47.271882845125248</v>
      </c>
      <c r="J4" s="64">
        <v>31.0357531198899</v>
      </c>
      <c r="K4" s="34"/>
      <c r="L4" s="34"/>
      <c r="M4" s="34"/>
      <c r="N4" s="34"/>
    </row>
    <row r="5" spans="1:18" ht="14.5">
      <c r="A5" s="60" t="s">
        <v>397</v>
      </c>
      <c r="B5" s="61">
        <v>41.961343677484166</v>
      </c>
      <c r="C5" s="65">
        <v>-6.2532536960000001E-3</v>
      </c>
      <c r="D5" s="63">
        <v>4</v>
      </c>
      <c r="E5" s="64">
        <v>29.833786530217743</v>
      </c>
      <c r="F5" s="64">
        <v>67.697779714531009</v>
      </c>
      <c r="G5" s="64">
        <v>41.085995324423649</v>
      </c>
      <c r="H5" s="64">
        <v>33.060319253060854</v>
      </c>
      <c r="I5" s="64">
        <v>60.936920519286687</v>
      </c>
      <c r="J5" s="64">
        <v>26.459313171761394</v>
      </c>
      <c r="K5" s="34"/>
      <c r="L5" s="34"/>
      <c r="M5" s="34"/>
      <c r="N5" s="36"/>
    </row>
    <row r="6" spans="1:18" ht="14.5">
      <c r="A6" s="60" t="s">
        <v>398</v>
      </c>
      <c r="B6" s="61">
        <v>48.033149746919477</v>
      </c>
      <c r="C6" s="66">
        <v>-1.0892249160000001E-2</v>
      </c>
      <c r="D6" s="63">
        <v>5</v>
      </c>
      <c r="E6" s="64">
        <v>28.786104504323479</v>
      </c>
      <c r="F6" s="64">
        <v>77.047859792091543</v>
      </c>
      <c r="G6" s="64">
        <v>50.196794087977779</v>
      </c>
      <c r="H6" s="64">
        <v>36.996975521513178</v>
      </c>
      <c r="I6" s="64">
        <v>77.556964958802951</v>
      </c>
      <c r="J6" s="64">
        <v>47.806655319465321</v>
      </c>
      <c r="K6" s="34"/>
      <c r="L6" s="34"/>
      <c r="M6" s="34"/>
      <c r="N6" s="34"/>
    </row>
    <row r="7" spans="1:18" ht="14.5">
      <c r="A7" s="60" t="s">
        <v>399</v>
      </c>
      <c r="B7" s="61">
        <v>50.264150560498038</v>
      </c>
      <c r="C7" s="62">
        <v>8.1957335300000007E-3</v>
      </c>
      <c r="D7" s="63">
        <v>6</v>
      </c>
      <c r="E7" s="64">
        <v>32.201844043270974</v>
      </c>
      <c r="F7" s="64">
        <v>76.091416919218375</v>
      </c>
      <c r="G7" s="64">
        <v>53.653445969673008</v>
      </c>
      <c r="H7" s="64">
        <v>44.241066046269879</v>
      </c>
      <c r="I7" s="64">
        <v>74.290292331535838</v>
      </c>
      <c r="J7" s="64">
        <v>42.217921975678991</v>
      </c>
      <c r="K7" s="34"/>
      <c r="L7" s="34"/>
      <c r="M7" s="34"/>
      <c r="N7" s="34"/>
    </row>
    <row r="8" spans="1:18" ht="14.5">
      <c r="A8" s="60" t="s">
        <v>400</v>
      </c>
      <c r="B8" s="61">
        <v>21.094340094534935</v>
      </c>
      <c r="C8" s="62">
        <v>1.7174623470000001E-2</v>
      </c>
      <c r="D8" s="63">
        <v>1</v>
      </c>
      <c r="E8" s="64">
        <v>11.930595711351939</v>
      </c>
      <c r="F8" s="64">
        <v>45.500946289102068</v>
      </c>
      <c r="G8" s="64">
        <v>19.006383952743338</v>
      </c>
      <c r="H8" s="64">
        <v>11.569054165609282</v>
      </c>
      <c r="I8" s="64">
        <v>33.497334826780801</v>
      </c>
      <c r="J8" s="64">
        <v>14.904385085899868</v>
      </c>
      <c r="K8" s="34"/>
      <c r="L8" s="34"/>
      <c r="M8" s="34"/>
      <c r="N8" s="34"/>
    </row>
    <row r="9" spans="1:18" ht="14.5">
      <c r="A9" s="67" t="s">
        <v>488</v>
      </c>
      <c r="B9" s="68">
        <v>3845.1442951423119</v>
      </c>
      <c r="C9" s="62">
        <v>4.9029885260000001E-3</v>
      </c>
      <c r="D9" s="63"/>
      <c r="E9" s="64">
        <v>2366.2192141435503</v>
      </c>
      <c r="F9" s="64">
        <v>6527.8657476348144</v>
      </c>
      <c r="G9" s="64">
        <v>3859.9005867295423</v>
      </c>
      <c r="H9" s="64">
        <v>2895.851056999074</v>
      </c>
      <c r="I9" s="64">
        <v>5807.8735516449624</v>
      </c>
      <c r="J9" s="64">
        <v>3354.9083154023633</v>
      </c>
      <c r="K9" s="34"/>
      <c r="L9" s="34"/>
      <c r="M9" s="34"/>
      <c r="N9" s="34"/>
    </row>
    <row r="11" spans="1:18" ht="14.5">
      <c r="A11" s="71" t="s">
        <v>494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4" spans="1:18" ht="12.75" customHeight="1" thickBot="1">
      <c r="A14" s="17" t="s">
        <v>486</v>
      </c>
    </row>
    <row r="15" spans="1:18" ht="12.75" customHeight="1">
      <c r="A15" s="45" t="s">
        <v>77</v>
      </c>
      <c r="B15" s="46" t="s">
        <v>477</v>
      </c>
      <c r="C15" s="47" t="s">
        <v>478</v>
      </c>
      <c r="D15" s="46" t="s">
        <v>479</v>
      </c>
      <c r="E15" s="46" t="s">
        <v>480</v>
      </c>
      <c r="F15" s="46" t="s">
        <v>481</v>
      </c>
      <c r="G15" s="46" t="s">
        <v>482</v>
      </c>
      <c r="H15" s="46" t="s">
        <v>483</v>
      </c>
      <c r="I15" s="48" t="s">
        <v>485</v>
      </c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14.5">
      <c r="A16" s="37">
        <v>3</v>
      </c>
      <c r="B16" s="38" t="s">
        <v>395</v>
      </c>
      <c r="C16" s="39">
        <v>37.138501241468738</v>
      </c>
      <c r="D16" s="39">
        <v>37.09487653391966</v>
      </c>
      <c r="E16" s="39">
        <v>37.854564795252656</v>
      </c>
      <c r="F16" s="35">
        <v>36.9</v>
      </c>
      <c r="G16" s="35">
        <v>35.9</v>
      </c>
      <c r="H16" s="35">
        <v>35.6</v>
      </c>
      <c r="I16" s="40">
        <v>34.299999999999997</v>
      </c>
      <c r="J16" s="34"/>
      <c r="K16" s="34"/>
      <c r="L16" s="34"/>
      <c r="M16" s="34"/>
      <c r="N16" s="34"/>
      <c r="O16" s="34"/>
      <c r="P16" s="34"/>
      <c r="Q16" s="34"/>
      <c r="R16" s="34"/>
    </row>
    <row r="17" spans="1:9" ht="14.5">
      <c r="A17" s="37">
        <v>2</v>
      </c>
      <c r="B17" s="38" t="s">
        <v>396</v>
      </c>
      <c r="C17" s="39">
        <v>32.21717238763334</v>
      </c>
      <c r="D17" s="39">
        <v>31.106930680455513</v>
      </c>
      <c r="E17" s="39">
        <v>31.567833226606417</v>
      </c>
      <c r="F17" s="41">
        <v>30.958708412985885</v>
      </c>
      <c r="G17" s="35">
        <v>30.8</v>
      </c>
      <c r="H17" s="35">
        <v>30.3</v>
      </c>
      <c r="I17" s="40">
        <v>30</v>
      </c>
    </row>
    <row r="18" spans="1:9" ht="14.5">
      <c r="A18" s="37">
        <v>4</v>
      </c>
      <c r="B18" s="38" t="s">
        <v>397</v>
      </c>
      <c r="C18" s="39">
        <v>41.961343677484166</v>
      </c>
      <c r="D18" s="39">
        <v>42.225389752003203</v>
      </c>
      <c r="E18" s="39">
        <v>42.56899728685314</v>
      </c>
      <c r="F18" s="35">
        <v>43.82</v>
      </c>
      <c r="G18" s="35">
        <v>42.6</v>
      </c>
      <c r="H18" s="35">
        <v>42.2</v>
      </c>
      <c r="I18" s="40">
        <v>42.2</v>
      </c>
    </row>
    <row r="19" spans="1:9" ht="14.5">
      <c r="A19" s="37">
        <v>5</v>
      </c>
      <c r="B19" s="81" t="s">
        <v>398</v>
      </c>
      <c r="C19" s="39">
        <v>48.033149746919477</v>
      </c>
      <c r="D19" s="39">
        <v>48.562100242663846</v>
      </c>
      <c r="E19" s="39">
        <v>49.238640193635121</v>
      </c>
      <c r="F19" s="35">
        <v>48.4</v>
      </c>
      <c r="G19" s="35">
        <v>46.1</v>
      </c>
      <c r="H19" s="35">
        <v>45.5</v>
      </c>
      <c r="I19" s="40">
        <v>45.3</v>
      </c>
    </row>
    <row r="20" spans="1:9" ht="14.5">
      <c r="A20" s="37">
        <v>6</v>
      </c>
      <c r="B20" s="81" t="s">
        <v>399</v>
      </c>
      <c r="C20" s="39">
        <v>50.264150560498038</v>
      </c>
      <c r="D20" s="39">
        <v>49.855547775909912</v>
      </c>
      <c r="E20" s="39">
        <v>50.531101462014547</v>
      </c>
      <c r="F20" s="35">
        <v>50.81</v>
      </c>
      <c r="G20" s="35">
        <v>49.2</v>
      </c>
      <c r="H20" s="35">
        <v>48.7</v>
      </c>
      <c r="I20" s="40">
        <v>48.5</v>
      </c>
    </row>
    <row r="21" spans="1:9" ht="14.5">
      <c r="A21" s="37">
        <v>1</v>
      </c>
      <c r="B21" s="81" t="s">
        <v>400</v>
      </c>
      <c r="C21" s="39">
        <v>21.094340094534935</v>
      </c>
      <c r="D21" s="39">
        <v>20.738169836223037</v>
      </c>
      <c r="E21" s="39">
        <v>20.554066068726129</v>
      </c>
      <c r="F21" s="35">
        <v>19.8</v>
      </c>
      <c r="G21" s="35">
        <v>18.600000000000001</v>
      </c>
      <c r="H21" s="35">
        <v>17.600000000000001</v>
      </c>
      <c r="I21" s="40">
        <v>17.5</v>
      </c>
    </row>
    <row r="22" spans="1:9" ht="15" thickBot="1">
      <c r="A22" s="84" t="s">
        <v>484</v>
      </c>
      <c r="B22" s="85"/>
      <c r="C22" s="79">
        <v>3845.1442951423119</v>
      </c>
      <c r="D22" s="42">
        <v>3826.3835803529191</v>
      </c>
      <c r="E22" s="42">
        <v>3871.92</v>
      </c>
      <c r="F22" s="43">
        <v>3857</v>
      </c>
      <c r="G22" s="43">
        <v>3719</v>
      </c>
      <c r="H22" s="43">
        <v>3456</v>
      </c>
      <c r="I22" s="44">
        <v>3395</v>
      </c>
    </row>
    <row r="23" spans="1:9" ht="14.5">
      <c r="A23" s="34"/>
      <c r="B23" s="34"/>
      <c r="C23" s="34"/>
      <c r="D23" s="34"/>
      <c r="E23" s="34"/>
      <c r="F23" s="34"/>
      <c r="G23" s="34"/>
      <c r="H23" s="34"/>
      <c r="I23" s="34"/>
    </row>
    <row r="24" spans="1:9" ht="14.5">
      <c r="A24" s="72" t="s">
        <v>489</v>
      </c>
      <c r="B24" s="34"/>
      <c r="C24" s="34"/>
      <c r="D24" s="34"/>
      <c r="E24" s="34"/>
      <c r="F24" s="34"/>
      <c r="G24" s="34"/>
      <c r="H24" s="34"/>
      <c r="I24" s="34"/>
    </row>
    <row r="25" spans="1:9" ht="14.5">
      <c r="A25" s="71" t="s">
        <v>490</v>
      </c>
      <c r="B25" s="34"/>
      <c r="C25" s="34"/>
      <c r="D25" s="34"/>
      <c r="E25" s="34"/>
      <c r="F25" s="34"/>
      <c r="G25" s="34"/>
      <c r="H25" s="34"/>
      <c r="I25" s="34"/>
    </row>
    <row r="26" spans="1:9" ht="14.5">
      <c r="A26" s="49" t="s">
        <v>477</v>
      </c>
      <c r="B26" s="50" t="s">
        <v>401</v>
      </c>
      <c r="C26" s="50" t="s">
        <v>402</v>
      </c>
      <c r="D26" s="50" t="s">
        <v>403</v>
      </c>
      <c r="E26" s="50" t="s">
        <v>404</v>
      </c>
      <c r="F26" s="50" t="s">
        <v>405</v>
      </c>
      <c r="G26" s="50" t="s">
        <v>406</v>
      </c>
      <c r="H26" s="34"/>
      <c r="I26" s="34"/>
    </row>
    <row r="27" spans="1:9" ht="14.5">
      <c r="A27" s="59" t="s">
        <v>395</v>
      </c>
      <c r="B27" s="51" t="s">
        <v>409</v>
      </c>
      <c r="C27" s="51" t="s">
        <v>410</v>
      </c>
      <c r="D27" s="52" t="s">
        <v>411</v>
      </c>
      <c r="E27" s="52" t="s">
        <v>412</v>
      </c>
      <c r="F27" s="52" t="s">
        <v>413</v>
      </c>
      <c r="G27" s="53" t="s">
        <v>414</v>
      </c>
      <c r="H27" s="34"/>
      <c r="I27" s="34"/>
    </row>
    <row r="28" spans="1:9" ht="14.5">
      <c r="A28" s="59" t="s">
        <v>396</v>
      </c>
      <c r="B28" s="52" t="s">
        <v>415</v>
      </c>
      <c r="C28" s="51" t="s">
        <v>416</v>
      </c>
      <c r="D28" s="51" t="s">
        <v>417</v>
      </c>
      <c r="E28" s="52" t="s">
        <v>418</v>
      </c>
      <c r="F28" s="52" t="s">
        <v>419</v>
      </c>
      <c r="G28" s="53" t="s">
        <v>420</v>
      </c>
      <c r="H28" s="34"/>
      <c r="I28" s="34"/>
    </row>
    <row r="29" spans="1:9" ht="14.5">
      <c r="A29" s="59" t="s">
        <v>397</v>
      </c>
      <c r="B29" s="52" t="s">
        <v>421</v>
      </c>
      <c r="C29" s="51" t="s">
        <v>422</v>
      </c>
      <c r="D29" s="51" t="s">
        <v>423</v>
      </c>
      <c r="E29" s="52" t="s">
        <v>424</v>
      </c>
      <c r="F29" s="51" t="s">
        <v>425</v>
      </c>
      <c r="G29" s="54" t="s">
        <v>426</v>
      </c>
      <c r="H29" s="34"/>
      <c r="I29" s="34"/>
    </row>
    <row r="30" spans="1:9" ht="14.5">
      <c r="A30" s="59" t="s">
        <v>398</v>
      </c>
      <c r="B30" s="51" t="s">
        <v>427</v>
      </c>
      <c r="C30" s="51" t="s">
        <v>428</v>
      </c>
      <c r="D30" s="51" t="s">
        <v>429</v>
      </c>
      <c r="E30" s="52" t="s">
        <v>430</v>
      </c>
      <c r="F30" s="52" t="s">
        <v>431</v>
      </c>
      <c r="G30" s="53" t="s">
        <v>432</v>
      </c>
      <c r="H30" s="34"/>
      <c r="I30" s="34"/>
    </row>
    <row r="31" spans="1:9" ht="14.5">
      <c r="A31" s="59" t="s">
        <v>399</v>
      </c>
      <c r="B31" s="51" t="s">
        <v>433</v>
      </c>
      <c r="C31" s="52" t="s">
        <v>434</v>
      </c>
      <c r="D31" s="52" t="s">
        <v>435</v>
      </c>
      <c r="E31" s="52" t="s">
        <v>436</v>
      </c>
      <c r="F31" s="52" t="s">
        <v>437</v>
      </c>
      <c r="G31" s="53" t="s">
        <v>438</v>
      </c>
      <c r="H31" s="34"/>
      <c r="I31" s="34"/>
    </row>
    <row r="32" spans="1:9" ht="14.5">
      <c r="A32" s="59" t="s">
        <v>400</v>
      </c>
      <c r="B32" s="52" t="s">
        <v>439</v>
      </c>
      <c r="C32" s="52" t="s">
        <v>440</v>
      </c>
      <c r="D32" s="52" t="s">
        <v>441</v>
      </c>
      <c r="E32" s="52" t="s">
        <v>442</v>
      </c>
      <c r="F32" s="52" t="s">
        <v>443</v>
      </c>
      <c r="G32" s="53" t="s">
        <v>444</v>
      </c>
      <c r="H32" s="34"/>
      <c r="I32" s="34"/>
    </row>
    <row r="33" spans="1:17" ht="14.5">
      <c r="A33" s="55"/>
      <c r="B33" s="56"/>
      <c r="C33" s="56"/>
      <c r="D33" s="56"/>
      <c r="E33" s="56"/>
      <c r="F33" s="56"/>
      <c r="G33" s="57"/>
      <c r="H33" s="34"/>
      <c r="I33" s="34"/>
      <c r="J33" s="34"/>
      <c r="K33" s="34"/>
      <c r="L33" s="34"/>
      <c r="M33" s="34"/>
      <c r="N33" s="34"/>
      <c r="O33" s="34"/>
      <c r="P33" s="34"/>
      <c r="Q33" s="34"/>
    </row>
    <row r="34" spans="1:17" ht="14.5">
      <c r="A34" s="58" t="s">
        <v>487</v>
      </c>
      <c r="B34" s="54" t="s">
        <v>445</v>
      </c>
      <c r="C34" s="54" t="s">
        <v>446</v>
      </c>
      <c r="D34" s="53" t="s">
        <v>424</v>
      </c>
      <c r="E34" s="53" t="s">
        <v>413</v>
      </c>
      <c r="F34" s="53" t="s">
        <v>447</v>
      </c>
      <c r="G34" s="53" t="s">
        <v>448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</row>
    <row r="35" spans="1:17" ht="14.5">
      <c r="H35" s="34"/>
      <c r="I35" s="34"/>
      <c r="J35" s="34"/>
      <c r="K35" s="34"/>
      <c r="L35" s="34"/>
      <c r="M35" s="34"/>
      <c r="N35" s="34"/>
      <c r="O35" s="34"/>
      <c r="P35" s="34"/>
      <c r="Q35" s="34"/>
    </row>
    <row r="36" spans="1:17" ht="14.5">
      <c r="A36" s="71" t="s">
        <v>491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</row>
    <row r="37" spans="1:17" ht="14.5">
      <c r="A37" s="49" t="s">
        <v>477</v>
      </c>
      <c r="B37" s="50" t="s">
        <v>401</v>
      </c>
      <c r="C37" s="50" t="s">
        <v>402</v>
      </c>
      <c r="D37" s="50" t="s">
        <v>403</v>
      </c>
      <c r="E37" s="50" t="s">
        <v>404</v>
      </c>
      <c r="F37" s="50" t="s">
        <v>405</v>
      </c>
      <c r="G37" s="50" t="s">
        <v>406</v>
      </c>
      <c r="H37" s="34"/>
    </row>
    <row r="38" spans="1:17" ht="14.5">
      <c r="A38" s="59" t="s">
        <v>395</v>
      </c>
      <c r="B38" s="51" t="s">
        <v>449</v>
      </c>
      <c r="C38" s="51" t="s">
        <v>425</v>
      </c>
      <c r="D38" s="52" t="s">
        <v>450</v>
      </c>
      <c r="E38" s="52" t="s">
        <v>447</v>
      </c>
      <c r="F38" s="51" t="s">
        <v>451</v>
      </c>
      <c r="G38" s="54" t="s">
        <v>452</v>
      </c>
      <c r="H38" s="34"/>
    </row>
    <row r="39" spans="1:17" ht="14.5">
      <c r="A39" s="59" t="s">
        <v>396</v>
      </c>
      <c r="B39" s="52" t="s">
        <v>439</v>
      </c>
      <c r="C39" s="51" t="s">
        <v>425</v>
      </c>
      <c r="D39" s="51" t="s">
        <v>453</v>
      </c>
      <c r="E39" s="51" t="s">
        <v>454</v>
      </c>
      <c r="F39" s="52" t="s">
        <v>455</v>
      </c>
      <c r="G39" s="53" t="s">
        <v>456</v>
      </c>
      <c r="H39" s="34"/>
    </row>
    <row r="40" spans="1:17" ht="14.5">
      <c r="A40" s="59" t="s">
        <v>397</v>
      </c>
      <c r="B40" s="51" t="s">
        <v>457</v>
      </c>
      <c r="C40" s="51" t="s">
        <v>458</v>
      </c>
      <c r="D40" s="51" t="s">
        <v>452</v>
      </c>
      <c r="E40" s="51" t="s">
        <v>459</v>
      </c>
      <c r="F40" s="51" t="s">
        <v>460</v>
      </c>
      <c r="G40" s="54" t="s">
        <v>460</v>
      </c>
      <c r="H40" s="34"/>
    </row>
    <row r="41" spans="1:17" ht="14.5">
      <c r="A41" s="59" t="s">
        <v>398</v>
      </c>
      <c r="B41" s="51" t="s">
        <v>461</v>
      </c>
      <c r="C41" s="51" t="s">
        <v>462</v>
      </c>
      <c r="D41" s="51" t="s">
        <v>463</v>
      </c>
      <c r="E41" s="51" t="s">
        <v>464</v>
      </c>
      <c r="F41" s="51" t="s">
        <v>439</v>
      </c>
      <c r="G41" s="54" t="s">
        <v>465</v>
      </c>
      <c r="H41" s="34"/>
    </row>
    <row r="42" spans="1:17" ht="14.5">
      <c r="A42" s="59" t="s">
        <v>399</v>
      </c>
      <c r="B42" s="51" t="s">
        <v>466</v>
      </c>
      <c r="C42" s="51" t="s">
        <v>467</v>
      </c>
      <c r="D42" s="51" t="s">
        <v>468</v>
      </c>
      <c r="E42" s="51" t="s">
        <v>469</v>
      </c>
      <c r="F42" s="51" t="s">
        <v>470</v>
      </c>
      <c r="G42" s="54" t="s">
        <v>471</v>
      </c>
      <c r="H42" s="34"/>
    </row>
    <row r="43" spans="1:17" ht="14.5">
      <c r="A43" s="59" t="s">
        <v>400</v>
      </c>
      <c r="B43" s="52" t="s">
        <v>415</v>
      </c>
      <c r="C43" s="52" t="s">
        <v>472</v>
      </c>
      <c r="D43" s="52" t="s">
        <v>473</v>
      </c>
      <c r="E43" s="52" t="s">
        <v>474</v>
      </c>
      <c r="F43" s="52" t="s">
        <v>475</v>
      </c>
      <c r="G43" s="54" t="s">
        <v>476</v>
      </c>
      <c r="H43" s="34"/>
    </row>
    <row r="44" spans="1:17" ht="14.5">
      <c r="A44" s="55"/>
      <c r="B44" s="73"/>
      <c r="C44" s="73"/>
      <c r="D44" s="73"/>
      <c r="E44" s="73"/>
      <c r="F44" s="73"/>
      <c r="G44" s="74"/>
      <c r="H44" s="34"/>
    </row>
    <row r="45" spans="1:17" ht="14.5">
      <c r="F45" s="34"/>
      <c r="G45" s="34"/>
      <c r="H45" s="34"/>
    </row>
    <row r="46" spans="1:17" ht="14.5">
      <c r="H46" s="34"/>
    </row>
    <row r="54" ht="12.75" customHeight="1"/>
    <row r="55" ht="12.75" customHeight="1"/>
  </sheetData>
  <mergeCells count="1">
    <mergeCell ref="A22:B22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2"/>
  <sheetViews>
    <sheetView workbookViewId="0">
      <selection activeCell="A2" sqref="A2:F2"/>
    </sheetView>
  </sheetViews>
  <sheetFormatPr baseColWidth="10" defaultRowHeight="12.5"/>
  <cols>
    <col min="2" max="2" width="42" customWidth="1"/>
    <col min="4" max="4" width="14" customWidth="1"/>
    <col min="5" max="5" width="14.1796875" customWidth="1"/>
    <col min="6" max="6" width="23.7265625" customWidth="1"/>
  </cols>
  <sheetData>
    <row r="2" spans="1:6" ht="95.25" customHeight="1">
      <c r="A2" s="82" t="s">
        <v>492</v>
      </c>
      <c r="B2" s="83"/>
      <c r="C2" s="83"/>
      <c r="D2" s="83"/>
      <c r="E2" s="83"/>
      <c r="F2" s="83"/>
    </row>
    <row r="4" spans="1:6" ht="21" customHeight="1">
      <c r="A4" s="20" t="s">
        <v>77</v>
      </c>
      <c r="B4" s="20" t="s">
        <v>78</v>
      </c>
      <c r="C4" s="20" t="s">
        <v>82</v>
      </c>
      <c r="D4" s="20" t="s">
        <v>79</v>
      </c>
      <c r="E4" s="20" t="s">
        <v>80</v>
      </c>
      <c r="F4" s="20" t="s">
        <v>81</v>
      </c>
    </row>
    <row r="5" spans="1:6" ht="13.5">
      <c r="A5" s="2">
        <v>145</v>
      </c>
      <c r="B5" s="3" t="s">
        <v>186</v>
      </c>
      <c r="C5" s="2">
        <v>47.27</v>
      </c>
      <c r="D5" s="24">
        <v>-33</v>
      </c>
      <c r="E5" s="5">
        <v>112</v>
      </c>
      <c r="F5" s="18">
        <v>35.25</v>
      </c>
    </row>
    <row r="6" spans="1:6" ht="13.5">
      <c r="A6" s="2">
        <v>118</v>
      </c>
      <c r="B6" s="3" t="s">
        <v>143</v>
      </c>
      <c r="C6" s="2">
        <v>36.28</v>
      </c>
      <c r="D6" s="24">
        <v>-25</v>
      </c>
      <c r="E6" s="5">
        <v>93</v>
      </c>
      <c r="F6" s="18">
        <v>30.65</v>
      </c>
    </row>
    <row r="7" spans="1:6" ht="13.5">
      <c r="A7" s="2">
        <v>114</v>
      </c>
      <c r="B7" s="3" t="s">
        <v>62</v>
      </c>
      <c r="C7" s="2">
        <v>35.53</v>
      </c>
      <c r="D7" s="24">
        <v>-24</v>
      </c>
      <c r="E7" s="5">
        <v>90</v>
      </c>
      <c r="F7" s="18">
        <v>30.41</v>
      </c>
    </row>
    <row r="8" spans="1:6" ht="13.5">
      <c r="A8" s="2">
        <v>94</v>
      </c>
      <c r="B8" s="3" t="s">
        <v>134</v>
      </c>
      <c r="C8" s="2">
        <v>31.65</v>
      </c>
      <c r="D8" s="24">
        <v>-22</v>
      </c>
      <c r="E8" s="5">
        <v>72</v>
      </c>
      <c r="F8" s="18">
        <v>29.09</v>
      </c>
    </row>
    <row r="9" spans="1:6" ht="13.5">
      <c r="A9" s="2">
        <v>81</v>
      </c>
      <c r="B9" s="3" t="s">
        <v>53</v>
      </c>
      <c r="C9" s="2">
        <v>29.81</v>
      </c>
      <c r="D9" s="24">
        <v>-15</v>
      </c>
      <c r="E9" s="5">
        <v>66</v>
      </c>
      <c r="F9" s="18">
        <v>27.78</v>
      </c>
    </row>
    <row r="10" spans="1:6" ht="13.5">
      <c r="A10" s="2">
        <v>50</v>
      </c>
      <c r="B10" s="3" t="s">
        <v>113</v>
      </c>
      <c r="C10" s="2">
        <v>26.04</v>
      </c>
      <c r="D10" s="24">
        <v>-15</v>
      </c>
      <c r="E10" s="5">
        <v>35</v>
      </c>
      <c r="F10" s="18">
        <v>22.11</v>
      </c>
    </row>
    <row r="11" spans="1:6" ht="13.5">
      <c r="A11" s="2">
        <v>90</v>
      </c>
      <c r="B11" s="3" t="s">
        <v>133</v>
      </c>
      <c r="C11" s="2">
        <v>31.18</v>
      </c>
      <c r="D11" s="24">
        <v>-14</v>
      </c>
      <c r="E11" s="5">
        <v>76</v>
      </c>
      <c r="F11" s="18">
        <v>29.58</v>
      </c>
    </row>
    <row r="12" spans="1:6" ht="13.5">
      <c r="A12" s="2">
        <v>87</v>
      </c>
      <c r="B12" s="3" t="s">
        <v>132</v>
      </c>
      <c r="C12" s="2">
        <v>30.44</v>
      </c>
      <c r="D12" s="24">
        <v>-14</v>
      </c>
      <c r="E12" s="5">
        <v>73</v>
      </c>
      <c r="F12" s="18">
        <v>29.11</v>
      </c>
    </row>
    <row r="13" spans="1:6" ht="13.5">
      <c r="A13" s="2">
        <v>161</v>
      </c>
      <c r="B13" s="3" t="s">
        <v>165</v>
      </c>
      <c r="C13" s="2">
        <v>54.02</v>
      </c>
      <c r="D13" s="24">
        <v>-12</v>
      </c>
      <c r="E13" s="5">
        <v>149</v>
      </c>
      <c r="F13" s="18">
        <v>50.06</v>
      </c>
    </row>
    <row r="14" spans="1:6" ht="13.5">
      <c r="A14" s="2">
        <v>96</v>
      </c>
      <c r="B14" s="3" t="s">
        <v>4</v>
      </c>
      <c r="C14" s="2">
        <v>31.74</v>
      </c>
      <c r="D14" s="24">
        <v>-12</v>
      </c>
      <c r="E14" s="5">
        <v>84</v>
      </c>
      <c r="F14" s="18">
        <v>30.16</v>
      </c>
    </row>
    <row r="15" spans="1:6" ht="13.5">
      <c r="A15" s="2">
        <v>77</v>
      </c>
      <c r="B15" s="3" t="s">
        <v>50</v>
      </c>
      <c r="C15" s="2">
        <v>29.74</v>
      </c>
      <c r="D15" s="24">
        <v>-12</v>
      </c>
      <c r="E15" s="5">
        <v>65</v>
      </c>
      <c r="F15" s="18">
        <v>27.44</v>
      </c>
    </row>
    <row r="16" spans="1:6" ht="13.5">
      <c r="A16" s="2">
        <v>91</v>
      </c>
      <c r="B16" s="3" t="s">
        <v>197</v>
      </c>
      <c r="C16" s="2">
        <v>31.21</v>
      </c>
      <c r="D16" s="24">
        <v>-10</v>
      </c>
      <c r="E16" s="5">
        <v>81</v>
      </c>
      <c r="F16" s="18">
        <v>30.01</v>
      </c>
    </row>
    <row r="17" spans="1:6" ht="13.5">
      <c r="A17" s="2">
        <v>78</v>
      </c>
      <c r="B17" s="3" t="s">
        <v>51</v>
      </c>
      <c r="C17" s="2">
        <v>29.74</v>
      </c>
      <c r="D17" s="24">
        <v>-10</v>
      </c>
      <c r="E17" s="5">
        <v>68</v>
      </c>
      <c r="F17" s="18">
        <v>28.78</v>
      </c>
    </row>
    <row r="18" spans="1:6" ht="13.5">
      <c r="A18" s="2">
        <v>125</v>
      </c>
      <c r="B18" s="3" t="s">
        <v>71</v>
      </c>
      <c r="C18" s="2">
        <v>39.42</v>
      </c>
      <c r="D18" s="24">
        <v>-8</v>
      </c>
      <c r="E18" s="5">
        <v>117</v>
      </c>
      <c r="F18" s="18">
        <v>36.770000000000003</v>
      </c>
    </row>
    <row r="19" spans="1:6" ht="13.5">
      <c r="A19" s="2">
        <v>46</v>
      </c>
      <c r="B19" s="3" t="s">
        <v>15</v>
      </c>
      <c r="C19" s="2">
        <v>25.65</v>
      </c>
      <c r="D19" s="24">
        <v>-8</v>
      </c>
      <c r="E19" s="5">
        <v>38</v>
      </c>
      <c r="F19" s="18">
        <v>22.69</v>
      </c>
    </row>
    <row r="20" spans="1:6" ht="13.5">
      <c r="A20" s="2">
        <v>35</v>
      </c>
      <c r="B20" s="3" t="s">
        <v>107</v>
      </c>
      <c r="C20" s="2">
        <v>23.58</v>
      </c>
      <c r="D20" s="24">
        <v>-8</v>
      </c>
      <c r="E20" s="5">
        <v>27</v>
      </c>
      <c r="F20" s="18">
        <v>20.260000000000002</v>
      </c>
    </row>
    <row r="21" spans="1:6" ht="13.5">
      <c r="A21" s="2">
        <v>115</v>
      </c>
      <c r="B21" s="3" t="s">
        <v>25</v>
      </c>
      <c r="C21" s="2">
        <v>35.6</v>
      </c>
      <c r="D21" s="24">
        <v>-7</v>
      </c>
      <c r="E21" s="5">
        <v>108</v>
      </c>
      <c r="F21" s="18">
        <v>32.369999999999997</v>
      </c>
    </row>
    <row r="22" spans="1:6" ht="13.5">
      <c r="A22" s="2">
        <v>86</v>
      </c>
      <c r="B22" s="3" t="s">
        <v>55</v>
      </c>
      <c r="C22" s="2">
        <v>30.36</v>
      </c>
      <c r="D22" s="24">
        <v>-7</v>
      </c>
      <c r="E22" s="5">
        <v>79</v>
      </c>
      <c r="F22" s="18">
        <v>29.98</v>
      </c>
    </row>
    <row r="23" spans="1:6" ht="13.5">
      <c r="A23" s="2">
        <v>82</v>
      </c>
      <c r="B23" s="3" t="s">
        <v>129</v>
      </c>
      <c r="C23" s="2">
        <v>29.84</v>
      </c>
      <c r="D23" s="24">
        <v>-7</v>
      </c>
      <c r="E23" s="5">
        <v>75</v>
      </c>
      <c r="F23" s="18">
        <v>29.49</v>
      </c>
    </row>
    <row r="24" spans="1:6" ht="13.5">
      <c r="A24" s="2">
        <v>56</v>
      </c>
      <c r="B24" s="3" t="s">
        <v>118</v>
      </c>
      <c r="C24" s="2">
        <v>27.91</v>
      </c>
      <c r="D24" s="24">
        <v>-7</v>
      </c>
      <c r="E24" s="5">
        <v>49</v>
      </c>
      <c r="F24" s="18">
        <v>25.3</v>
      </c>
    </row>
    <row r="25" spans="1:6" ht="13.5">
      <c r="A25" s="2">
        <v>170</v>
      </c>
      <c r="B25" s="3" t="s">
        <v>37</v>
      </c>
      <c r="C25" s="2">
        <v>64.41</v>
      </c>
      <c r="D25" s="24">
        <v>-6</v>
      </c>
      <c r="E25" s="5">
        <v>164</v>
      </c>
      <c r="F25" s="18">
        <v>60.71</v>
      </c>
    </row>
    <row r="26" spans="1:6" ht="13.5">
      <c r="A26" s="2">
        <v>119</v>
      </c>
      <c r="B26" s="3" t="s">
        <v>144</v>
      </c>
      <c r="C26" s="2">
        <v>36.380000000000003</v>
      </c>
      <c r="D26" s="24">
        <v>-6</v>
      </c>
      <c r="E26" s="5">
        <v>113</v>
      </c>
      <c r="F26" s="18">
        <v>35.36</v>
      </c>
    </row>
    <row r="27" spans="1:6" ht="13.5">
      <c r="A27" s="2">
        <v>89</v>
      </c>
      <c r="B27" s="3" t="s">
        <v>29</v>
      </c>
      <c r="C27" s="2">
        <v>30.95</v>
      </c>
      <c r="D27" s="24">
        <v>-6</v>
      </c>
      <c r="E27" s="5">
        <v>83</v>
      </c>
      <c r="F27" s="18">
        <v>30.09</v>
      </c>
    </row>
    <row r="28" spans="1:6" ht="13.5">
      <c r="A28" s="2">
        <v>53</v>
      </c>
      <c r="B28" s="3" t="s">
        <v>9</v>
      </c>
      <c r="C28" s="2">
        <v>27.5</v>
      </c>
      <c r="D28" s="24">
        <v>-6</v>
      </c>
      <c r="E28" s="5">
        <v>47</v>
      </c>
      <c r="F28" s="18">
        <v>24.55</v>
      </c>
    </row>
    <row r="29" spans="1:6" ht="13.5">
      <c r="A29" s="2">
        <v>40</v>
      </c>
      <c r="B29" s="3" t="s">
        <v>110</v>
      </c>
      <c r="C29" s="2">
        <v>24.89</v>
      </c>
      <c r="D29" s="24">
        <v>-6</v>
      </c>
      <c r="E29" s="5">
        <v>34</v>
      </c>
      <c r="F29" s="18">
        <v>21.89</v>
      </c>
    </row>
    <row r="30" spans="1:6" ht="13.5">
      <c r="A30" s="2">
        <v>148</v>
      </c>
      <c r="B30" s="3" t="s">
        <v>75</v>
      </c>
      <c r="C30" s="2">
        <v>49.1</v>
      </c>
      <c r="D30" s="24">
        <v>-5</v>
      </c>
      <c r="E30" s="5">
        <v>143</v>
      </c>
      <c r="F30" s="18">
        <v>46.03</v>
      </c>
    </row>
    <row r="31" spans="1:6" ht="13.5">
      <c r="A31" s="2">
        <v>146</v>
      </c>
      <c r="B31" s="3" t="s">
        <v>34</v>
      </c>
      <c r="C31" s="2">
        <v>48.53</v>
      </c>
      <c r="D31" s="24">
        <v>-5</v>
      </c>
      <c r="E31" s="5">
        <v>141</v>
      </c>
      <c r="F31" s="18">
        <v>45.23</v>
      </c>
    </row>
    <row r="32" spans="1:6" ht="13.5">
      <c r="A32" s="2">
        <v>141</v>
      </c>
      <c r="B32" s="3" t="s">
        <v>157</v>
      </c>
      <c r="C32" s="2">
        <v>45.75</v>
      </c>
      <c r="D32" s="24">
        <v>-5</v>
      </c>
      <c r="E32" s="5">
        <v>136</v>
      </c>
      <c r="F32" s="18">
        <v>43.13</v>
      </c>
    </row>
    <row r="33" spans="1:6" ht="13.5">
      <c r="A33" s="2">
        <v>133</v>
      </c>
      <c r="B33" s="3" t="s">
        <v>199</v>
      </c>
      <c r="C33" s="2">
        <v>43.63</v>
      </c>
      <c r="D33" s="24">
        <v>-5</v>
      </c>
      <c r="E33" s="5">
        <v>128</v>
      </c>
      <c r="F33" s="18">
        <v>40.86</v>
      </c>
    </row>
    <row r="34" spans="1:6" ht="13.5">
      <c r="A34" s="2">
        <v>132</v>
      </c>
      <c r="B34" s="3" t="s">
        <v>65</v>
      </c>
      <c r="C34" s="2">
        <v>43.42</v>
      </c>
      <c r="D34" s="24">
        <v>-5</v>
      </c>
      <c r="E34" s="5">
        <v>127</v>
      </c>
      <c r="F34" s="18">
        <v>40.67</v>
      </c>
    </row>
    <row r="35" spans="1:6" ht="13.5">
      <c r="A35" s="2">
        <v>97</v>
      </c>
      <c r="B35" s="3" t="s">
        <v>22</v>
      </c>
      <c r="C35" s="2">
        <v>31.88</v>
      </c>
      <c r="D35" s="24">
        <v>-5</v>
      </c>
      <c r="E35" s="5">
        <v>92</v>
      </c>
      <c r="F35" s="18">
        <v>30.56</v>
      </c>
    </row>
    <row r="36" spans="1:6" ht="13.5">
      <c r="A36" s="2">
        <v>57</v>
      </c>
      <c r="B36" s="3" t="s">
        <v>117</v>
      </c>
      <c r="C36" s="2">
        <v>28.3</v>
      </c>
      <c r="D36" s="24">
        <v>-5</v>
      </c>
      <c r="E36" s="5">
        <v>52</v>
      </c>
      <c r="F36" s="18">
        <v>26.05</v>
      </c>
    </row>
    <row r="37" spans="1:6" ht="13.5">
      <c r="A37" s="2">
        <v>16</v>
      </c>
      <c r="B37" s="3" t="s">
        <v>95</v>
      </c>
      <c r="C37" s="2">
        <v>15.33</v>
      </c>
      <c r="D37" s="24">
        <v>-5</v>
      </c>
      <c r="E37" s="5">
        <v>11</v>
      </c>
      <c r="F37" s="18">
        <v>14.04</v>
      </c>
    </row>
    <row r="38" spans="1:6" ht="13.5">
      <c r="A38" s="2">
        <v>150</v>
      </c>
      <c r="B38" s="3" t="s">
        <v>162</v>
      </c>
      <c r="C38" s="2">
        <v>50.74</v>
      </c>
      <c r="D38" s="24">
        <v>-4</v>
      </c>
      <c r="E38" s="5">
        <v>146</v>
      </c>
      <c r="F38" s="18">
        <v>48.62</v>
      </c>
    </row>
    <row r="39" spans="1:6" ht="13.5">
      <c r="A39" s="2">
        <v>103</v>
      </c>
      <c r="B39" s="3" t="s">
        <v>191</v>
      </c>
      <c r="C39" s="2">
        <v>32.659999999999997</v>
      </c>
      <c r="D39" s="24">
        <v>-4</v>
      </c>
      <c r="E39" s="5">
        <v>99</v>
      </c>
      <c r="F39" s="18">
        <v>31.12</v>
      </c>
    </row>
    <row r="40" spans="1:6" ht="13.5">
      <c r="A40" s="2">
        <v>100</v>
      </c>
      <c r="B40" s="3" t="s">
        <v>43</v>
      </c>
      <c r="C40" s="2">
        <v>32.44</v>
      </c>
      <c r="D40" s="24">
        <v>-4</v>
      </c>
      <c r="E40" s="5">
        <v>96</v>
      </c>
      <c r="F40" s="18">
        <v>30.82</v>
      </c>
    </row>
    <row r="41" spans="1:6" ht="13.5">
      <c r="A41" s="2">
        <v>93</v>
      </c>
      <c r="B41" s="3" t="s">
        <v>46</v>
      </c>
      <c r="C41" s="2">
        <v>31.49</v>
      </c>
      <c r="D41" s="24">
        <v>-4</v>
      </c>
      <c r="E41" s="5">
        <v>89</v>
      </c>
      <c r="F41" s="18">
        <v>30.33</v>
      </c>
    </row>
    <row r="42" spans="1:6" ht="13.5">
      <c r="A42" s="2">
        <v>68</v>
      </c>
      <c r="B42" s="3" t="s">
        <v>42</v>
      </c>
      <c r="C42" s="2">
        <v>29.36</v>
      </c>
      <c r="D42" s="24">
        <v>-4</v>
      </c>
      <c r="E42" s="5">
        <v>64</v>
      </c>
      <c r="F42" s="18">
        <v>27.43</v>
      </c>
    </row>
    <row r="43" spans="1:6" ht="13.5">
      <c r="A43" s="2">
        <v>27</v>
      </c>
      <c r="B43" s="3" t="s">
        <v>21</v>
      </c>
      <c r="C43" s="2">
        <v>20.81</v>
      </c>
      <c r="D43" s="24">
        <v>-4</v>
      </c>
      <c r="E43" s="5">
        <v>23</v>
      </c>
      <c r="F43" s="18">
        <v>18.41</v>
      </c>
    </row>
    <row r="44" spans="1:6" ht="13.5">
      <c r="A44" s="2">
        <v>172</v>
      </c>
      <c r="B44" s="3" t="s">
        <v>173</v>
      </c>
      <c r="C44" s="2">
        <v>65.88</v>
      </c>
      <c r="D44" s="24">
        <v>-3</v>
      </c>
      <c r="E44" s="5">
        <v>169</v>
      </c>
      <c r="F44" s="18">
        <v>63.13</v>
      </c>
    </row>
    <row r="45" spans="1:6" ht="13.5">
      <c r="A45" s="2">
        <v>166</v>
      </c>
      <c r="B45" s="3" t="s">
        <v>170</v>
      </c>
      <c r="C45" s="2">
        <v>59.13</v>
      </c>
      <c r="D45" s="24">
        <v>-3</v>
      </c>
      <c r="E45" s="5">
        <v>163</v>
      </c>
      <c r="F45" s="18">
        <v>59.73</v>
      </c>
    </row>
    <row r="46" spans="1:6" ht="13.5">
      <c r="A46" s="2">
        <v>142</v>
      </c>
      <c r="B46" s="3" t="s">
        <v>66</v>
      </c>
      <c r="C46" s="2">
        <v>45.83</v>
      </c>
      <c r="D46" s="24">
        <v>-3</v>
      </c>
      <c r="E46" s="5">
        <v>139</v>
      </c>
      <c r="F46" s="18">
        <v>43.24</v>
      </c>
    </row>
    <row r="47" spans="1:6" ht="13.5">
      <c r="A47" s="2">
        <v>137</v>
      </c>
      <c r="B47" s="3" t="s">
        <v>154</v>
      </c>
      <c r="C47" s="2">
        <v>44.68</v>
      </c>
      <c r="D47" s="24">
        <v>-3</v>
      </c>
      <c r="E47" s="5">
        <v>134</v>
      </c>
      <c r="F47" s="18">
        <v>42.96</v>
      </c>
    </row>
    <row r="48" spans="1:6" ht="13.5">
      <c r="A48" s="2">
        <v>128</v>
      </c>
      <c r="B48" s="3" t="s">
        <v>148</v>
      </c>
      <c r="C48" s="2">
        <v>42.51</v>
      </c>
      <c r="D48" s="24">
        <v>-3</v>
      </c>
      <c r="E48" s="5">
        <v>125</v>
      </c>
      <c r="F48" s="18">
        <v>40.159999999999997</v>
      </c>
    </row>
    <row r="49" spans="1:6" ht="13.5">
      <c r="A49" s="2">
        <v>121</v>
      </c>
      <c r="B49" s="3" t="s">
        <v>0</v>
      </c>
      <c r="C49" s="2">
        <v>36.549999999999997</v>
      </c>
      <c r="D49" s="24">
        <v>-3</v>
      </c>
      <c r="E49" s="5">
        <v>118</v>
      </c>
      <c r="F49" s="18">
        <v>37.28</v>
      </c>
    </row>
    <row r="50" spans="1:6" ht="13.5">
      <c r="A50" s="2">
        <v>117</v>
      </c>
      <c r="B50" s="3" t="s">
        <v>203</v>
      </c>
      <c r="C50" s="2">
        <v>36.04</v>
      </c>
      <c r="D50" s="24">
        <v>-3</v>
      </c>
      <c r="E50" s="5">
        <v>114</v>
      </c>
      <c r="F50" s="18">
        <v>35.42</v>
      </c>
    </row>
    <row r="51" spans="1:6" ht="13.5">
      <c r="A51" s="2">
        <v>113</v>
      </c>
      <c r="B51" s="3" t="s">
        <v>141</v>
      </c>
      <c r="C51" s="2">
        <v>35.380000000000003</v>
      </c>
      <c r="D51" s="24">
        <v>-3</v>
      </c>
      <c r="E51" s="5">
        <v>110</v>
      </c>
      <c r="F51" s="18">
        <v>32.450000000000003</v>
      </c>
    </row>
    <row r="52" spans="1:6" ht="13.5">
      <c r="A52" s="2">
        <v>108</v>
      </c>
      <c r="B52" s="3" t="s">
        <v>44</v>
      </c>
      <c r="C52" s="2">
        <v>33.86</v>
      </c>
      <c r="D52" s="24">
        <v>-3</v>
      </c>
      <c r="E52" s="5">
        <v>105</v>
      </c>
      <c r="F52" s="18">
        <v>31.91</v>
      </c>
    </row>
    <row r="53" spans="1:6" ht="13.5">
      <c r="A53" s="2">
        <v>107</v>
      </c>
      <c r="B53" s="3" t="s">
        <v>27</v>
      </c>
      <c r="C53" s="2">
        <v>33.49</v>
      </c>
      <c r="D53" s="24">
        <v>-3</v>
      </c>
      <c r="E53" s="5">
        <v>104</v>
      </c>
      <c r="F53" s="18">
        <v>31.9</v>
      </c>
    </row>
    <row r="54" spans="1:6" ht="13.5">
      <c r="A54" s="2">
        <v>105</v>
      </c>
      <c r="B54" s="3" t="s">
        <v>138</v>
      </c>
      <c r="C54" s="2">
        <v>32.79</v>
      </c>
      <c r="D54" s="24">
        <v>-3</v>
      </c>
      <c r="E54" s="5">
        <v>102</v>
      </c>
      <c r="F54" s="18">
        <v>31.2</v>
      </c>
    </row>
    <row r="55" spans="1:6" ht="13.5">
      <c r="A55" s="2">
        <v>73</v>
      </c>
      <c r="B55" s="3" t="s">
        <v>127</v>
      </c>
      <c r="C55" s="2">
        <v>29.65</v>
      </c>
      <c r="D55" s="24">
        <v>-3</v>
      </c>
      <c r="E55" s="5">
        <v>70</v>
      </c>
      <c r="F55" s="18">
        <v>29.04</v>
      </c>
    </row>
    <row r="56" spans="1:6" ht="13.5">
      <c r="A56" s="2">
        <v>66</v>
      </c>
      <c r="B56" s="3" t="s">
        <v>40</v>
      </c>
      <c r="C56" s="2">
        <v>29.26</v>
      </c>
      <c r="D56" s="24">
        <v>-3</v>
      </c>
      <c r="E56" s="5">
        <v>63</v>
      </c>
      <c r="F56" s="18">
        <v>27.4</v>
      </c>
    </row>
    <row r="57" spans="1:6" ht="13.5">
      <c r="A57" s="2">
        <v>48</v>
      </c>
      <c r="B57" s="3" t="s">
        <v>30</v>
      </c>
      <c r="C57" s="2">
        <v>25.69</v>
      </c>
      <c r="D57" s="24">
        <v>-3</v>
      </c>
      <c r="E57" s="5">
        <v>45</v>
      </c>
      <c r="F57" s="18">
        <v>23.73</v>
      </c>
    </row>
    <row r="58" spans="1:6" ht="13.5">
      <c r="A58" s="2">
        <v>47</v>
      </c>
      <c r="B58" s="3" t="s">
        <v>204</v>
      </c>
      <c r="C58" s="2">
        <v>25.67</v>
      </c>
      <c r="D58" s="24">
        <v>-3</v>
      </c>
      <c r="E58" s="5">
        <v>44</v>
      </c>
      <c r="F58" s="18">
        <v>23.65</v>
      </c>
    </row>
    <row r="59" spans="1:6" ht="13.5">
      <c r="A59" s="2">
        <v>31</v>
      </c>
      <c r="B59" s="3" t="s">
        <v>104</v>
      </c>
      <c r="C59" s="2">
        <v>22.19</v>
      </c>
      <c r="D59" s="24">
        <v>-3</v>
      </c>
      <c r="E59" s="5">
        <v>28</v>
      </c>
      <c r="F59" s="18">
        <v>20.39</v>
      </c>
    </row>
    <row r="60" spans="1:6" ht="13.5">
      <c r="A60" s="2">
        <v>28</v>
      </c>
      <c r="B60" s="3" t="s">
        <v>101</v>
      </c>
      <c r="C60" s="2">
        <v>21.74</v>
      </c>
      <c r="D60" s="24">
        <v>-3</v>
      </c>
      <c r="E60" s="5">
        <v>25</v>
      </c>
      <c r="F60" s="18">
        <v>19.850000000000001</v>
      </c>
    </row>
    <row r="61" spans="1:6" ht="13.5">
      <c r="A61" s="2">
        <v>180</v>
      </c>
      <c r="B61" s="3" t="s">
        <v>74</v>
      </c>
      <c r="C61" s="2">
        <v>85.44</v>
      </c>
      <c r="D61" s="24">
        <v>-2</v>
      </c>
      <c r="E61" s="5">
        <v>178</v>
      </c>
      <c r="F61" s="18">
        <v>84.2</v>
      </c>
    </row>
    <row r="62" spans="1:6" ht="13.5">
      <c r="A62" s="2">
        <v>163</v>
      </c>
      <c r="B62" s="3" t="s">
        <v>167</v>
      </c>
      <c r="C62" s="2">
        <v>56.47</v>
      </c>
      <c r="D62" s="24">
        <v>-2</v>
      </c>
      <c r="E62" s="5">
        <v>161</v>
      </c>
      <c r="F62" s="18">
        <v>56.72</v>
      </c>
    </row>
    <row r="63" spans="1:6" ht="13.5">
      <c r="A63" s="2">
        <v>140</v>
      </c>
      <c r="B63" s="3" t="s">
        <v>156</v>
      </c>
      <c r="C63" s="2">
        <v>45.67</v>
      </c>
      <c r="D63" s="24">
        <v>-2</v>
      </c>
      <c r="E63" s="5">
        <v>138</v>
      </c>
      <c r="F63" s="18">
        <v>43.24</v>
      </c>
    </row>
    <row r="64" spans="1:6" ht="13.5">
      <c r="A64" s="2">
        <v>131</v>
      </c>
      <c r="B64" s="3" t="s">
        <v>150</v>
      </c>
      <c r="C64" s="2">
        <v>43.32</v>
      </c>
      <c r="D64" s="24">
        <v>-2</v>
      </c>
      <c r="E64" s="5">
        <v>129</v>
      </c>
      <c r="F64" s="18">
        <v>40.92</v>
      </c>
    </row>
    <row r="65" spans="1:6" ht="13.5">
      <c r="A65" s="2">
        <v>62</v>
      </c>
      <c r="B65" s="3" t="s">
        <v>35</v>
      </c>
      <c r="C65" s="2">
        <v>29</v>
      </c>
      <c r="D65" s="24">
        <v>-2</v>
      </c>
      <c r="E65" s="5">
        <v>60</v>
      </c>
      <c r="F65" s="18">
        <v>26.82</v>
      </c>
    </row>
    <row r="66" spans="1:6" ht="13.5">
      <c r="A66" s="2">
        <v>58</v>
      </c>
      <c r="B66" s="3" t="s">
        <v>36</v>
      </c>
      <c r="C66" s="2">
        <v>28.46</v>
      </c>
      <c r="D66" s="24">
        <v>-2</v>
      </c>
      <c r="E66" s="5">
        <v>56</v>
      </c>
      <c r="F66" s="18">
        <v>26.45</v>
      </c>
    </row>
    <row r="67" spans="1:6" ht="13.5">
      <c r="A67" s="2">
        <v>34</v>
      </c>
      <c r="B67" s="3" t="s">
        <v>106</v>
      </c>
      <c r="C67" s="2">
        <v>22.31</v>
      </c>
      <c r="D67" s="24">
        <v>-2</v>
      </c>
      <c r="E67" s="5">
        <v>32</v>
      </c>
      <c r="F67" s="18">
        <v>21.69</v>
      </c>
    </row>
    <row r="68" spans="1:6" ht="13.5">
      <c r="A68" s="2">
        <v>21</v>
      </c>
      <c r="B68" s="3" t="s">
        <v>98</v>
      </c>
      <c r="C68" s="2">
        <v>16.55</v>
      </c>
      <c r="D68" s="24">
        <v>-2</v>
      </c>
      <c r="E68" s="5">
        <v>19</v>
      </c>
      <c r="F68" s="18">
        <v>15.46</v>
      </c>
    </row>
    <row r="69" spans="1:6" ht="13.5">
      <c r="A69" s="2">
        <v>9</v>
      </c>
      <c r="B69" s="3" t="s">
        <v>90</v>
      </c>
      <c r="C69" s="2">
        <v>12.07</v>
      </c>
      <c r="D69" s="24">
        <v>-2</v>
      </c>
      <c r="E69" s="5">
        <v>7</v>
      </c>
      <c r="F69" s="18">
        <v>13.16</v>
      </c>
    </row>
    <row r="70" spans="1:6" ht="13.5">
      <c r="A70" s="2">
        <v>8</v>
      </c>
      <c r="B70" s="3" t="s">
        <v>89</v>
      </c>
      <c r="C70" s="2">
        <v>11.13</v>
      </c>
      <c r="D70" s="24">
        <v>-2</v>
      </c>
      <c r="E70" s="5">
        <v>6</v>
      </c>
      <c r="F70" s="18">
        <v>11.33</v>
      </c>
    </row>
    <row r="71" spans="1:6" ht="13.5">
      <c r="A71" s="2">
        <v>177</v>
      </c>
      <c r="B71" s="3" t="s">
        <v>16</v>
      </c>
      <c r="C71" s="2">
        <v>78.92</v>
      </c>
      <c r="D71" s="24">
        <v>-1</v>
      </c>
      <c r="E71" s="5">
        <v>176</v>
      </c>
      <c r="F71" s="18">
        <v>78.290000000000006</v>
      </c>
    </row>
    <row r="72" spans="1:6" ht="13.5">
      <c r="A72" s="2">
        <v>176</v>
      </c>
      <c r="B72" s="3" t="s">
        <v>76</v>
      </c>
      <c r="C72" s="2">
        <v>74.930000000000007</v>
      </c>
      <c r="D72" s="24">
        <v>-1</v>
      </c>
      <c r="E72" s="5">
        <v>175</v>
      </c>
      <c r="F72" s="18">
        <v>75.05</v>
      </c>
    </row>
    <row r="73" spans="1:6" ht="13.5">
      <c r="A73" s="2">
        <v>175</v>
      </c>
      <c r="B73" s="3" t="s">
        <v>68</v>
      </c>
      <c r="C73" s="2">
        <v>72.45</v>
      </c>
      <c r="D73" s="24">
        <v>-1</v>
      </c>
      <c r="E73" s="5">
        <v>174</v>
      </c>
      <c r="F73" s="18">
        <v>71.13</v>
      </c>
    </row>
    <row r="74" spans="1:6" ht="13.5">
      <c r="A74" s="2">
        <v>171</v>
      </c>
      <c r="B74" s="3" t="s">
        <v>45</v>
      </c>
      <c r="C74" s="2">
        <v>64.489999999999995</v>
      </c>
      <c r="D74" s="24">
        <v>-1</v>
      </c>
      <c r="E74" s="5">
        <v>170</v>
      </c>
      <c r="F74" s="18">
        <v>66.41</v>
      </c>
    </row>
    <row r="75" spans="1:6" ht="13.5">
      <c r="A75" s="2">
        <v>168</v>
      </c>
      <c r="B75" s="3" t="s">
        <v>171</v>
      </c>
      <c r="C75" s="2">
        <v>61.66</v>
      </c>
      <c r="D75" s="24">
        <v>-1</v>
      </c>
      <c r="E75" s="5">
        <v>167</v>
      </c>
      <c r="F75" s="18">
        <v>62.23</v>
      </c>
    </row>
    <row r="76" spans="1:6" ht="13.5">
      <c r="A76" s="2">
        <v>167</v>
      </c>
      <c r="B76" s="3" t="s">
        <v>6</v>
      </c>
      <c r="C76" s="2">
        <v>61.31</v>
      </c>
      <c r="D76" s="24">
        <v>-1</v>
      </c>
      <c r="E76" s="5">
        <v>166</v>
      </c>
      <c r="F76" s="18">
        <v>60.85</v>
      </c>
    </row>
    <row r="77" spans="1:6" ht="13.5">
      <c r="A77" s="2">
        <v>149</v>
      </c>
      <c r="B77" s="3" t="s">
        <v>160</v>
      </c>
      <c r="C77" s="2">
        <v>50.31</v>
      </c>
      <c r="D77" s="24">
        <v>-1</v>
      </c>
      <c r="E77" s="5">
        <v>148</v>
      </c>
      <c r="F77" s="18">
        <v>49.96</v>
      </c>
    </row>
    <row r="78" spans="1:6" ht="13.5">
      <c r="A78" s="2">
        <v>143</v>
      </c>
      <c r="B78" s="3" t="s">
        <v>158</v>
      </c>
      <c r="C78" s="2">
        <v>45.9</v>
      </c>
      <c r="D78" s="24">
        <v>-1</v>
      </c>
      <c r="E78" s="5">
        <v>142</v>
      </c>
      <c r="F78" s="18">
        <v>45.9</v>
      </c>
    </row>
    <row r="79" spans="1:6" ht="13.5">
      <c r="A79" s="2">
        <v>138</v>
      </c>
      <c r="B79" s="3" t="s">
        <v>57</v>
      </c>
      <c r="C79" s="2">
        <v>44.92</v>
      </c>
      <c r="D79" s="24">
        <v>-1</v>
      </c>
      <c r="E79" s="5">
        <v>137</v>
      </c>
      <c r="F79" s="18">
        <v>43.15</v>
      </c>
    </row>
    <row r="80" spans="1:6" ht="13.5">
      <c r="A80" s="2">
        <v>134</v>
      </c>
      <c r="B80" s="3" t="s">
        <v>152</v>
      </c>
      <c r="C80" s="2">
        <v>43.91</v>
      </c>
      <c r="D80" s="24">
        <v>-1</v>
      </c>
      <c r="E80" s="5">
        <v>133</v>
      </c>
      <c r="F80" s="18">
        <v>42.53</v>
      </c>
    </row>
    <row r="81" spans="1:6" ht="13.5">
      <c r="A81" s="2">
        <v>127</v>
      </c>
      <c r="B81" s="3" t="s">
        <v>147</v>
      </c>
      <c r="C81" s="2">
        <v>42.23</v>
      </c>
      <c r="D81" s="24">
        <v>-1</v>
      </c>
      <c r="E81" s="5">
        <v>126</v>
      </c>
      <c r="F81" s="18">
        <v>40.53</v>
      </c>
    </row>
    <row r="82" spans="1:6" ht="13.5">
      <c r="A82" s="2">
        <v>120</v>
      </c>
      <c r="B82" s="3" t="s">
        <v>61</v>
      </c>
      <c r="C82" s="2">
        <v>36.5</v>
      </c>
      <c r="D82" s="24">
        <v>-1</v>
      </c>
      <c r="E82" s="5">
        <v>119</v>
      </c>
      <c r="F82" s="18">
        <v>37.409999999999997</v>
      </c>
    </row>
    <row r="83" spans="1:6" ht="13.5">
      <c r="A83" s="2">
        <v>104</v>
      </c>
      <c r="B83" s="3" t="s">
        <v>58</v>
      </c>
      <c r="C83" s="2">
        <v>32.74</v>
      </c>
      <c r="D83" s="24">
        <v>-1</v>
      </c>
      <c r="E83" s="5">
        <v>103</v>
      </c>
      <c r="F83" s="18">
        <v>31.21</v>
      </c>
    </row>
    <row r="84" spans="1:6" ht="13.5">
      <c r="A84" s="2">
        <v>102</v>
      </c>
      <c r="B84" s="3" t="s">
        <v>63</v>
      </c>
      <c r="C84" s="2">
        <v>32.46</v>
      </c>
      <c r="D84" s="24">
        <v>-1</v>
      </c>
      <c r="E84" s="5">
        <v>101</v>
      </c>
      <c r="F84" s="18">
        <v>31.16</v>
      </c>
    </row>
    <row r="85" spans="1:6" ht="13.5">
      <c r="A85" s="2">
        <v>101</v>
      </c>
      <c r="B85" s="3" t="s">
        <v>137</v>
      </c>
      <c r="C85" s="2">
        <v>32.44</v>
      </c>
      <c r="D85" s="24">
        <v>-1</v>
      </c>
      <c r="E85" s="5">
        <v>100</v>
      </c>
      <c r="F85" s="18">
        <v>31.15</v>
      </c>
    </row>
    <row r="86" spans="1:6" ht="13.5">
      <c r="A86" s="2">
        <v>88</v>
      </c>
      <c r="B86" s="3" t="s">
        <v>39</v>
      </c>
      <c r="C86" s="2">
        <v>30.8</v>
      </c>
      <c r="D86" s="24">
        <v>-1</v>
      </c>
      <c r="E86" s="5">
        <v>87</v>
      </c>
      <c r="F86" s="18">
        <v>30.26</v>
      </c>
    </row>
    <row r="87" spans="1:6" ht="13.5">
      <c r="A87" s="2">
        <v>63</v>
      </c>
      <c r="B87" s="3" t="s">
        <v>180</v>
      </c>
      <c r="C87" s="2">
        <v>29.02</v>
      </c>
      <c r="D87" s="24">
        <v>-1</v>
      </c>
      <c r="E87" s="5">
        <v>62</v>
      </c>
      <c r="F87" s="18">
        <v>27.37</v>
      </c>
    </row>
    <row r="88" spans="1:6" ht="13.5">
      <c r="A88" s="2">
        <v>59</v>
      </c>
      <c r="B88" s="3" t="s">
        <v>119</v>
      </c>
      <c r="C88" s="2">
        <v>28.89</v>
      </c>
      <c r="D88" s="24">
        <v>-1</v>
      </c>
      <c r="E88" s="5">
        <v>58</v>
      </c>
      <c r="F88" s="18">
        <v>26.59</v>
      </c>
    </row>
    <row r="89" spans="1:6" ht="13.5">
      <c r="A89" s="2">
        <v>14</v>
      </c>
      <c r="B89" s="3" t="s">
        <v>93</v>
      </c>
      <c r="C89" s="2">
        <v>14.71</v>
      </c>
      <c r="D89" s="24">
        <v>-1</v>
      </c>
      <c r="E89" s="5">
        <v>13</v>
      </c>
      <c r="F89" s="18">
        <v>14.1</v>
      </c>
    </row>
    <row r="90" spans="1:6" ht="13.5">
      <c r="A90" s="2">
        <v>6</v>
      </c>
      <c r="B90" s="3" t="s">
        <v>177</v>
      </c>
      <c r="C90" s="2">
        <v>10.52</v>
      </c>
      <c r="D90" s="24">
        <v>-1</v>
      </c>
      <c r="E90" s="5">
        <v>5</v>
      </c>
      <c r="F90" s="18">
        <v>11.27</v>
      </c>
    </row>
    <row r="91" spans="1:6" ht="13.5">
      <c r="A91" s="2">
        <v>4</v>
      </c>
      <c r="B91" s="3" t="s">
        <v>86</v>
      </c>
      <c r="C91" s="2">
        <v>8.6300000000000008</v>
      </c>
      <c r="D91" s="24">
        <v>-1</v>
      </c>
      <c r="E91" s="5">
        <v>3</v>
      </c>
      <c r="F91" s="18">
        <v>10.01</v>
      </c>
    </row>
    <row r="92" spans="1:6" ht="13.5">
      <c r="A92" s="2">
        <v>3</v>
      </c>
      <c r="B92" s="3" t="s">
        <v>85</v>
      </c>
      <c r="C92" s="2">
        <v>8.31</v>
      </c>
      <c r="D92" s="24">
        <v>-1</v>
      </c>
      <c r="E92" s="5">
        <v>2</v>
      </c>
      <c r="F92" s="18">
        <v>8.31</v>
      </c>
    </row>
  </sheetData>
  <sortState ref="A5:F92">
    <sortCondition ref="D5:D92"/>
  </sortState>
  <mergeCells count="1">
    <mergeCell ref="A2:F2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7"/>
  <sheetViews>
    <sheetView workbookViewId="0">
      <selection activeCell="I6" sqref="I6"/>
    </sheetView>
  </sheetViews>
  <sheetFormatPr baseColWidth="10" defaultRowHeight="12.5"/>
  <cols>
    <col min="2" max="2" width="42" customWidth="1"/>
    <col min="4" max="5" width="14.1796875" customWidth="1"/>
    <col min="6" max="6" width="23.54296875" customWidth="1"/>
  </cols>
  <sheetData>
    <row r="2" spans="1:6" ht="81.75" customHeight="1">
      <c r="A2" s="80" t="s">
        <v>202</v>
      </c>
    </row>
    <row r="4" spans="1:6" ht="21" customHeight="1">
      <c r="A4" s="20" t="s">
        <v>77</v>
      </c>
      <c r="B4" s="20" t="s">
        <v>78</v>
      </c>
      <c r="C4" s="20" t="s">
        <v>82</v>
      </c>
      <c r="D4" s="20" t="s">
        <v>79</v>
      </c>
      <c r="E4" s="20" t="s">
        <v>80</v>
      </c>
      <c r="F4" s="20" t="s">
        <v>81</v>
      </c>
    </row>
    <row r="5" spans="1:6" ht="13.5">
      <c r="A5" s="2">
        <v>110</v>
      </c>
      <c r="B5" s="3" t="s">
        <v>139</v>
      </c>
      <c r="C5" s="2">
        <v>35.11</v>
      </c>
      <c r="D5" s="23">
        <f>40</f>
        <v>40</v>
      </c>
      <c r="E5" s="5">
        <v>150</v>
      </c>
      <c r="F5" s="18">
        <v>50.17</v>
      </c>
    </row>
    <row r="6" spans="1:6" ht="13.5">
      <c r="A6" s="2">
        <v>92</v>
      </c>
      <c r="B6" s="3" t="s">
        <v>28</v>
      </c>
      <c r="C6" s="2">
        <v>31.35</v>
      </c>
      <c r="D6" s="23">
        <f>30</f>
        <v>30</v>
      </c>
      <c r="E6" s="5">
        <v>122</v>
      </c>
      <c r="F6" s="18">
        <v>38.36</v>
      </c>
    </row>
    <row r="7" spans="1:6" ht="13.5">
      <c r="A7" s="2">
        <v>72</v>
      </c>
      <c r="B7" s="3" t="s">
        <v>185</v>
      </c>
      <c r="C7" s="2">
        <v>29.61</v>
      </c>
      <c r="D7" s="23">
        <f>25</f>
        <v>25</v>
      </c>
      <c r="E7" s="5">
        <v>97</v>
      </c>
      <c r="F7" s="18">
        <v>30.91</v>
      </c>
    </row>
    <row r="8" spans="1:6" ht="13.5">
      <c r="A8" s="2">
        <v>123</v>
      </c>
      <c r="B8" s="3" t="s">
        <v>59</v>
      </c>
      <c r="C8" s="2">
        <v>36.74</v>
      </c>
      <c r="D8" s="23">
        <f>22</f>
        <v>22</v>
      </c>
      <c r="E8" s="5">
        <v>145</v>
      </c>
      <c r="F8" s="18">
        <v>47.41</v>
      </c>
    </row>
    <row r="9" spans="1:6" ht="13.5">
      <c r="A9" s="2">
        <v>98</v>
      </c>
      <c r="B9" s="3" t="s">
        <v>136</v>
      </c>
      <c r="C9" s="2">
        <v>32.159999999999997</v>
      </c>
      <c r="D9" s="23">
        <f>22</f>
        <v>22</v>
      </c>
      <c r="E9" s="5">
        <v>120</v>
      </c>
      <c r="F9" s="18">
        <v>37.950000000000003</v>
      </c>
    </row>
    <row r="10" spans="1:6" ht="13.5">
      <c r="A10" s="2">
        <v>61</v>
      </c>
      <c r="B10" s="3" t="s">
        <v>121</v>
      </c>
      <c r="C10" s="2">
        <v>28.98</v>
      </c>
      <c r="D10" s="23">
        <f>19</f>
        <v>19</v>
      </c>
      <c r="E10" s="5">
        <v>80</v>
      </c>
      <c r="F10" s="18">
        <v>29.99</v>
      </c>
    </row>
    <row r="11" spans="1:6" ht="13.5">
      <c r="A11" s="2">
        <v>69</v>
      </c>
      <c r="B11" s="3" t="s">
        <v>124</v>
      </c>
      <c r="C11" s="2">
        <v>29.41</v>
      </c>
      <c r="D11" s="23">
        <f>16</f>
        <v>16</v>
      </c>
      <c r="E11" s="5">
        <v>85</v>
      </c>
      <c r="F11" s="18">
        <v>30.17</v>
      </c>
    </row>
    <row r="12" spans="1:6" ht="13.5">
      <c r="A12" s="2">
        <v>83</v>
      </c>
      <c r="B12" s="3" t="s">
        <v>130</v>
      </c>
      <c r="C12" s="2">
        <v>29.92</v>
      </c>
      <c r="D12" s="23">
        <f>15</f>
        <v>15</v>
      </c>
      <c r="E12" s="5">
        <v>98</v>
      </c>
      <c r="F12" s="18">
        <v>31</v>
      </c>
    </row>
    <row r="13" spans="1:6" ht="13.5">
      <c r="A13" s="2">
        <v>38</v>
      </c>
      <c r="B13" s="3" t="s">
        <v>108</v>
      </c>
      <c r="C13" s="2">
        <v>24.7</v>
      </c>
      <c r="D13" s="23">
        <f>15</f>
        <v>15</v>
      </c>
      <c r="E13" s="5">
        <v>53</v>
      </c>
      <c r="F13" s="18">
        <v>26.19</v>
      </c>
    </row>
    <row r="14" spans="1:6" ht="13.5">
      <c r="A14" s="2">
        <v>95</v>
      </c>
      <c r="B14" s="3" t="s">
        <v>135</v>
      </c>
      <c r="C14" s="2">
        <v>31.66</v>
      </c>
      <c r="D14" s="23">
        <f>14</f>
        <v>14</v>
      </c>
      <c r="E14" s="5">
        <v>109</v>
      </c>
      <c r="F14" s="18">
        <v>32.43</v>
      </c>
    </row>
    <row r="15" spans="1:6" ht="13.5">
      <c r="A15" s="2">
        <v>80</v>
      </c>
      <c r="B15" s="3" t="s">
        <v>12</v>
      </c>
      <c r="C15" s="2">
        <v>29.81</v>
      </c>
      <c r="D15" s="23">
        <f>14</f>
        <v>14</v>
      </c>
      <c r="E15" s="5">
        <v>94</v>
      </c>
      <c r="F15" s="18">
        <v>30.73</v>
      </c>
    </row>
    <row r="16" spans="1:6" ht="13.5">
      <c r="A16" s="2">
        <v>109</v>
      </c>
      <c r="B16" s="3" t="s">
        <v>1</v>
      </c>
      <c r="C16" s="2">
        <v>34.96</v>
      </c>
      <c r="D16" s="23">
        <f>12</f>
        <v>12</v>
      </c>
      <c r="E16" s="5">
        <v>121</v>
      </c>
      <c r="F16" s="18">
        <v>38.35</v>
      </c>
    </row>
    <row r="17" spans="1:6" ht="13.5">
      <c r="A17" s="2">
        <v>79</v>
      </c>
      <c r="B17" s="3" t="s">
        <v>52</v>
      </c>
      <c r="C17" s="2">
        <v>29.78</v>
      </c>
      <c r="D17" s="23">
        <f>12</f>
        <v>12</v>
      </c>
      <c r="E17" s="5">
        <v>91</v>
      </c>
      <c r="F17" s="18">
        <v>30.56</v>
      </c>
    </row>
    <row r="18" spans="1:6" ht="13.5">
      <c r="A18" s="2">
        <v>84</v>
      </c>
      <c r="B18" s="3" t="s">
        <v>131</v>
      </c>
      <c r="C18" s="2">
        <v>29.93</v>
      </c>
      <c r="D18" s="23">
        <f>11</f>
        <v>11</v>
      </c>
      <c r="E18" s="5">
        <v>95</v>
      </c>
      <c r="F18" s="18">
        <v>30.81</v>
      </c>
    </row>
    <row r="19" spans="1:6" ht="13.5">
      <c r="A19" s="2">
        <v>71</v>
      </c>
      <c r="B19" s="3" t="s">
        <v>126</v>
      </c>
      <c r="C19" s="2">
        <v>29.52</v>
      </c>
      <c r="D19" s="23">
        <f>11</f>
        <v>11</v>
      </c>
      <c r="E19" s="5">
        <v>82</v>
      </c>
      <c r="F19" s="18">
        <v>30.08</v>
      </c>
    </row>
    <row r="20" spans="1:6" ht="13.5">
      <c r="A20" s="2">
        <v>76</v>
      </c>
      <c r="B20" s="3" t="s">
        <v>48</v>
      </c>
      <c r="C20" s="2">
        <v>29.69</v>
      </c>
      <c r="D20" s="23">
        <f>10</f>
        <v>10</v>
      </c>
      <c r="E20" s="5">
        <v>86</v>
      </c>
      <c r="F20" s="18">
        <v>30.23</v>
      </c>
    </row>
    <row r="21" spans="1:6" ht="13.5">
      <c r="A21" s="2">
        <v>65</v>
      </c>
      <c r="B21" s="3" t="s">
        <v>123</v>
      </c>
      <c r="C21" s="2">
        <v>29.08</v>
      </c>
      <c r="D21" s="23">
        <f>9</f>
        <v>9</v>
      </c>
      <c r="E21" s="5">
        <v>74</v>
      </c>
      <c r="F21" s="18">
        <v>29.19</v>
      </c>
    </row>
    <row r="22" spans="1:6" ht="13.5">
      <c r="A22" s="2">
        <v>99</v>
      </c>
      <c r="B22" s="3" t="s">
        <v>60</v>
      </c>
      <c r="C22" s="2">
        <v>32.4</v>
      </c>
      <c r="D22" s="23">
        <f>8</f>
        <v>8</v>
      </c>
      <c r="E22" s="5">
        <v>107</v>
      </c>
      <c r="F22" s="18">
        <v>32.32</v>
      </c>
    </row>
    <row r="23" spans="1:6" ht="13.5">
      <c r="A23" s="2">
        <v>33</v>
      </c>
      <c r="B23" s="3" t="s">
        <v>181</v>
      </c>
      <c r="C23" s="2">
        <v>22.23</v>
      </c>
      <c r="D23" s="23">
        <f>7</f>
        <v>7</v>
      </c>
      <c r="E23" s="5">
        <v>40</v>
      </c>
      <c r="F23" s="18">
        <v>23.25</v>
      </c>
    </row>
    <row r="24" spans="1:6" ht="13.5">
      <c r="A24" s="2">
        <v>165</v>
      </c>
      <c r="B24" s="3" t="s">
        <v>168</v>
      </c>
      <c r="C24" s="2">
        <v>58.35</v>
      </c>
      <c r="D24" s="23">
        <f>6</f>
        <v>6</v>
      </c>
      <c r="E24" s="5">
        <v>171</v>
      </c>
      <c r="F24" s="18">
        <v>66.47</v>
      </c>
    </row>
    <row r="25" spans="1:6" ht="13.5">
      <c r="A25" s="2">
        <v>45</v>
      </c>
      <c r="B25" s="3" t="s">
        <v>26</v>
      </c>
      <c r="C25" s="2">
        <v>25.41</v>
      </c>
      <c r="D25" s="23">
        <f>6</f>
        <v>6</v>
      </c>
      <c r="E25" s="5">
        <v>51</v>
      </c>
      <c r="F25" s="18">
        <v>25.68</v>
      </c>
    </row>
    <row r="26" spans="1:6" ht="13.5">
      <c r="A26" s="2">
        <v>30</v>
      </c>
      <c r="B26" s="3" t="s">
        <v>103</v>
      </c>
      <c r="C26" s="2">
        <v>22.06</v>
      </c>
      <c r="D26" s="23">
        <f>6</f>
        <v>6</v>
      </c>
      <c r="E26" s="5">
        <v>36</v>
      </c>
      <c r="F26" s="18">
        <v>22.2</v>
      </c>
    </row>
    <row r="27" spans="1:6" ht="13.5">
      <c r="A27" s="2">
        <v>160</v>
      </c>
      <c r="B27" s="3" t="s">
        <v>164</v>
      </c>
      <c r="C27" s="2">
        <v>53.52</v>
      </c>
      <c r="D27" s="23">
        <f>5</f>
        <v>5</v>
      </c>
      <c r="E27" s="5">
        <v>165</v>
      </c>
      <c r="F27" s="18">
        <v>60.84</v>
      </c>
    </row>
    <row r="28" spans="1:6" ht="13.5">
      <c r="A28" s="2">
        <v>147</v>
      </c>
      <c r="B28" s="3" t="s">
        <v>161</v>
      </c>
      <c r="C28" s="2">
        <v>49.09</v>
      </c>
      <c r="D28" s="23">
        <f>5</f>
        <v>5</v>
      </c>
      <c r="E28" s="5">
        <v>152</v>
      </c>
      <c r="F28" s="18">
        <v>51.46</v>
      </c>
    </row>
    <row r="29" spans="1:6" ht="13.5">
      <c r="A29" s="2">
        <v>139</v>
      </c>
      <c r="B29" s="3" t="s">
        <v>155</v>
      </c>
      <c r="C29" s="2">
        <v>45.65</v>
      </c>
      <c r="D29" s="23">
        <f>5</f>
        <v>5</v>
      </c>
      <c r="E29" s="5">
        <v>144</v>
      </c>
      <c r="F29" s="18">
        <v>46.88</v>
      </c>
    </row>
    <row r="30" spans="1:6" ht="13.5">
      <c r="A30" s="2">
        <v>126</v>
      </c>
      <c r="B30" s="3" t="s">
        <v>49</v>
      </c>
      <c r="C30" s="1">
        <v>39.61</v>
      </c>
      <c r="D30" s="23">
        <f>5</f>
        <v>5</v>
      </c>
      <c r="E30" s="5">
        <v>131</v>
      </c>
      <c r="F30" s="18">
        <v>41.37</v>
      </c>
    </row>
    <row r="31" spans="1:6" ht="13.5">
      <c r="A31" s="2">
        <v>64</v>
      </c>
      <c r="B31" s="3" t="s">
        <v>122</v>
      </c>
      <c r="C31" s="2">
        <v>29.03</v>
      </c>
      <c r="D31" s="23">
        <f>5</f>
        <v>5</v>
      </c>
      <c r="E31" s="5">
        <v>69</v>
      </c>
      <c r="F31" s="18">
        <v>28.94</v>
      </c>
    </row>
    <row r="32" spans="1:6" ht="13.5">
      <c r="A32" s="2">
        <v>52</v>
      </c>
      <c r="B32" s="3" t="s">
        <v>114</v>
      </c>
      <c r="C32" s="2">
        <v>27.18</v>
      </c>
      <c r="D32" s="23">
        <f>5</f>
        <v>5</v>
      </c>
      <c r="E32" s="5">
        <v>57</v>
      </c>
      <c r="F32" s="18">
        <v>26.55</v>
      </c>
    </row>
    <row r="33" spans="1:6" ht="13.5">
      <c r="A33" s="2">
        <v>36</v>
      </c>
      <c r="B33" s="3" t="s">
        <v>5</v>
      </c>
      <c r="C33" s="2">
        <v>24.53</v>
      </c>
      <c r="D33" s="23">
        <f>5</f>
        <v>5</v>
      </c>
      <c r="E33" s="5">
        <v>41</v>
      </c>
      <c r="F33" s="18">
        <v>23.33</v>
      </c>
    </row>
    <row r="34" spans="1:6" ht="13.5">
      <c r="A34" s="2">
        <v>164</v>
      </c>
      <c r="B34" s="3" t="s">
        <v>72</v>
      </c>
      <c r="C34" s="2">
        <v>57.24</v>
      </c>
      <c r="D34" s="23">
        <f>4</f>
        <v>4</v>
      </c>
      <c r="E34" s="5">
        <v>168</v>
      </c>
      <c r="F34" s="18">
        <v>63.04</v>
      </c>
    </row>
    <row r="35" spans="1:6" ht="13.5">
      <c r="A35" s="2">
        <v>156</v>
      </c>
      <c r="B35" s="3" t="s">
        <v>38</v>
      </c>
      <c r="C35" s="2">
        <v>52.6</v>
      </c>
      <c r="D35" s="23">
        <f>4</f>
        <v>4</v>
      </c>
      <c r="E35" s="5">
        <v>160</v>
      </c>
      <c r="F35" s="18">
        <v>56.56</v>
      </c>
    </row>
    <row r="36" spans="1:6" ht="13.5">
      <c r="A36" s="2">
        <v>136</v>
      </c>
      <c r="B36" s="3" t="s">
        <v>73</v>
      </c>
      <c r="C36" s="2">
        <v>44.1</v>
      </c>
      <c r="D36" s="23">
        <f>4</f>
        <v>4</v>
      </c>
      <c r="E36" s="5">
        <v>140</v>
      </c>
      <c r="F36" s="18">
        <v>44.31</v>
      </c>
    </row>
    <row r="37" spans="1:6" ht="13.5">
      <c r="A37" s="2">
        <v>55</v>
      </c>
      <c r="B37" s="3" t="s">
        <v>116</v>
      </c>
      <c r="C37" s="2">
        <v>27.9</v>
      </c>
      <c r="D37" s="23">
        <f>4</f>
        <v>4</v>
      </c>
      <c r="E37" s="5">
        <v>59</v>
      </c>
      <c r="F37" s="18">
        <v>26.79</v>
      </c>
    </row>
    <row r="38" spans="1:6" ht="13.5">
      <c r="A38" s="2">
        <v>51</v>
      </c>
      <c r="B38" s="3" t="s">
        <v>33</v>
      </c>
      <c r="C38" s="2">
        <v>26.63</v>
      </c>
      <c r="D38" s="23">
        <f>4</f>
        <v>4</v>
      </c>
      <c r="E38" s="5">
        <v>55</v>
      </c>
      <c r="F38" s="18">
        <v>26.25</v>
      </c>
    </row>
    <row r="39" spans="1:6" ht="13.5">
      <c r="A39" s="2">
        <v>44</v>
      </c>
      <c r="B39" s="3" t="s">
        <v>13</v>
      </c>
      <c r="C39" s="2">
        <v>25.09</v>
      </c>
      <c r="D39" s="23">
        <f>4</f>
        <v>4</v>
      </c>
      <c r="E39" s="5">
        <v>48</v>
      </c>
      <c r="F39" s="18">
        <v>25.29</v>
      </c>
    </row>
    <row r="40" spans="1:6" ht="13.5">
      <c r="A40" s="2">
        <v>26</v>
      </c>
      <c r="B40" s="3" t="s">
        <v>20</v>
      </c>
      <c r="C40" s="2">
        <v>20.49</v>
      </c>
      <c r="D40" s="23">
        <f>4</f>
        <v>4</v>
      </c>
      <c r="E40" s="5">
        <v>30</v>
      </c>
      <c r="F40" s="18">
        <v>20.49</v>
      </c>
    </row>
    <row r="41" spans="1:6" ht="13.5">
      <c r="A41" s="2">
        <v>25</v>
      </c>
      <c r="B41" s="3" t="s">
        <v>100</v>
      </c>
      <c r="C41" s="2">
        <v>19.809999999999999</v>
      </c>
      <c r="D41" s="23">
        <f>4</f>
        <v>4</v>
      </c>
      <c r="E41" s="5">
        <v>29</v>
      </c>
      <c r="F41" s="18">
        <v>20.39</v>
      </c>
    </row>
    <row r="42" spans="1:6" ht="13.5">
      <c r="A42" s="2">
        <v>5</v>
      </c>
      <c r="B42" s="3" t="s">
        <v>87</v>
      </c>
      <c r="C42" s="2">
        <v>9.8699999999999992</v>
      </c>
      <c r="D42" s="23">
        <f>4</f>
        <v>4</v>
      </c>
      <c r="E42" s="5">
        <v>9</v>
      </c>
      <c r="F42" s="18">
        <v>13.99</v>
      </c>
    </row>
    <row r="43" spans="1:6" ht="13.5">
      <c r="A43" s="2">
        <v>174</v>
      </c>
      <c r="B43" s="3" t="s">
        <v>174</v>
      </c>
      <c r="C43" s="2">
        <v>71.78</v>
      </c>
      <c r="D43" s="23">
        <f>3</f>
        <v>3</v>
      </c>
      <c r="E43" s="5">
        <v>177</v>
      </c>
      <c r="F43" s="18">
        <v>79.22</v>
      </c>
    </row>
    <row r="44" spans="1:6" ht="13.5">
      <c r="A44" s="2">
        <v>169</v>
      </c>
      <c r="B44" s="3" t="s">
        <v>172</v>
      </c>
      <c r="C44" s="2">
        <v>63.81</v>
      </c>
      <c r="D44" s="23">
        <f>3</f>
        <v>3</v>
      </c>
      <c r="E44" s="5">
        <v>172</v>
      </c>
      <c r="F44" s="18">
        <v>68.900000000000006</v>
      </c>
    </row>
    <row r="45" spans="1:6" ht="13.5">
      <c r="A45" s="2">
        <v>144</v>
      </c>
      <c r="B45" s="3" t="s">
        <v>159</v>
      </c>
      <c r="C45" s="2">
        <v>46.78</v>
      </c>
      <c r="D45" s="23">
        <f>3</f>
        <v>3</v>
      </c>
      <c r="E45" s="5">
        <v>147</v>
      </c>
      <c r="F45" s="18">
        <v>48.91</v>
      </c>
    </row>
    <row r="46" spans="1:6" ht="13.5">
      <c r="A46" s="2">
        <v>112</v>
      </c>
      <c r="B46" s="3" t="s">
        <v>56</v>
      </c>
      <c r="C46" s="2">
        <v>35.229999999999997</v>
      </c>
      <c r="D46" s="23">
        <f>3</f>
        <v>3</v>
      </c>
      <c r="E46" s="5">
        <v>115</v>
      </c>
      <c r="F46" s="18">
        <v>36.15</v>
      </c>
    </row>
    <row r="47" spans="1:6" ht="13.5">
      <c r="A47" s="2">
        <v>85</v>
      </c>
      <c r="B47" s="3" t="s">
        <v>54</v>
      </c>
      <c r="C47" s="2">
        <v>30.22</v>
      </c>
      <c r="D47" s="23">
        <f>3</f>
        <v>3</v>
      </c>
      <c r="E47" s="5">
        <v>88</v>
      </c>
      <c r="F47" s="18">
        <v>30.27</v>
      </c>
    </row>
    <row r="48" spans="1:6" ht="13.5">
      <c r="A48" s="2">
        <v>75</v>
      </c>
      <c r="B48" s="3" t="s">
        <v>47</v>
      </c>
      <c r="C48" s="2">
        <v>29.68</v>
      </c>
      <c r="D48" s="23">
        <f>3</f>
        <v>3</v>
      </c>
      <c r="E48" s="5">
        <v>78</v>
      </c>
      <c r="F48" s="18">
        <v>29.61</v>
      </c>
    </row>
    <row r="49" spans="1:6" ht="13.5">
      <c r="A49" s="2">
        <v>74</v>
      </c>
      <c r="B49" s="3" t="s">
        <v>128</v>
      </c>
      <c r="C49" s="2">
        <v>29.67</v>
      </c>
      <c r="D49" s="23">
        <f>3</f>
        <v>3</v>
      </c>
      <c r="E49" s="5">
        <v>77</v>
      </c>
      <c r="F49" s="18">
        <v>29.59</v>
      </c>
    </row>
    <row r="50" spans="1:6" ht="13.5">
      <c r="A50" s="2">
        <v>43</v>
      </c>
      <c r="B50" s="3" t="s">
        <v>112</v>
      </c>
      <c r="C50" s="2">
        <v>24.98</v>
      </c>
      <c r="D50" s="23">
        <f>3</f>
        <v>3</v>
      </c>
      <c r="E50" s="5">
        <v>46</v>
      </c>
      <c r="F50" s="18">
        <v>24.12</v>
      </c>
    </row>
    <row r="51" spans="1:6" ht="13.5">
      <c r="A51" s="2">
        <v>23</v>
      </c>
      <c r="B51" s="3" t="s">
        <v>19</v>
      </c>
      <c r="C51" s="2">
        <v>18.95</v>
      </c>
      <c r="D51" s="23">
        <f>3</f>
        <v>3</v>
      </c>
      <c r="E51" s="5">
        <v>26</v>
      </c>
      <c r="F51" s="18">
        <v>20.239999999999998</v>
      </c>
    </row>
    <row r="52" spans="1:6" ht="13.5">
      <c r="A52" s="2">
        <v>153</v>
      </c>
      <c r="B52" s="3" t="s">
        <v>8</v>
      </c>
      <c r="C52" s="2">
        <v>51.66</v>
      </c>
      <c r="D52" s="23">
        <f>2</f>
        <v>2</v>
      </c>
      <c r="E52" s="5">
        <v>155</v>
      </c>
      <c r="F52" s="18">
        <v>52.59</v>
      </c>
    </row>
    <row r="53" spans="1:6" ht="13.5">
      <c r="A53" s="2">
        <v>130</v>
      </c>
      <c r="B53" s="3" t="s">
        <v>151</v>
      </c>
      <c r="C53" s="2">
        <v>43.11</v>
      </c>
      <c r="D53" s="23">
        <f>2</f>
        <v>2</v>
      </c>
      <c r="E53" s="5">
        <v>132</v>
      </c>
      <c r="F53" s="18">
        <v>41.71</v>
      </c>
    </row>
    <row r="54" spans="1:6" ht="13.5">
      <c r="A54" s="2">
        <v>41</v>
      </c>
      <c r="B54" s="3" t="s">
        <v>111</v>
      </c>
      <c r="C54" s="2">
        <v>24.94</v>
      </c>
      <c r="D54" s="23">
        <f>2</f>
        <v>2</v>
      </c>
      <c r="E54" s="5">
        <v>43</v>
      </c>
      <c r="F54" s="18">
        <v>23.51</v>
      </c>
    </row>
    <row r="55" spans="1:6" ht="13.5">
      <c r="A55" s="2">
        <v>29</v>
      </c>
      <c r="B55" s="3" t="s">
        <v>102</v>
      </c>
      <c r="C55" s="2">
        <v>21.99</v>
      </c>
      <c r="D55" s="23">
        <f>2</f>
        <v>2</v>
      </c>
      <c r="E55" s="5">
        <v>31</v>
      </c>
      <c r="F55" s="18">
        <v>20.51</v>
      </c>
    </row>
    <row r="56" spans="1:6" ht="13.5">
      <c r="A56" s="2">
        <v>13</v>
      </c>
      <c r="B56" s="3" t="s">
        <v>92</v>
      </c>
      <c r="C56" s="2">
        <v>14.6</v>
      </c>
      <c r="D56" s="23">
        <f>2</f>
        <v>2</v>
      </c>
      <c r="E56" s="5">
        <v>15</v>
      </c>
      <c r="F56" s="18">
        <v>14.39</v>
      </c>
    </row>
    <row r="57" spans="1:6" ht="13.5">
      <c r="A57" s="2">
        <v>12</v>
      </c>
      <c r="B57" s="3" t="s">
        <v>10</v>
      </c>
      <c r="C57" s="2">
        <v>12.63</v>
      </c>
      <c r="D57" s="23">
        <f>2</f>
        <v>2</v>
      </c>
      <c r="E57" s="5">
        <v>14</v>
      </c>
      <c r="F57" s="18">
        <v>14.17</v>
      </c>
    </row>
    <row r="58" spans="1:6" ht="13.5">
      <c r="A58" s="2">
        <v>2</v>
      </c>
      <c r="B58" s="3" t="s">
        <v>84</v>
      </c>
      <c r="C58" s="2">
        <v>7.9</v>
      </c>
      <c r="D58" s="23">
        <f>2</f>
        <v>2</v>
      </c>
      <c r="E58" s="5">
        <v>4</v>
      </c>
      <c r="F58" s="18">
        <v>10.26</v>
      </c>
    </row>
    <row r="59" spans="1:6" ht="13.5">
      <c r="A59" s="2">
        <v>179</v>
      </c>
      <c r="B59" s="3" t="s">
        <v>175</v>
      </c>
      <c r="C59" s="2">
        <v>83.4</v>
      </c>
      <c r="D59" s="23">
        <f>1</f>
        <v>1</v>
      </c>
      <c r="E59" s="5">
        <v>180</v>
      </c>
      <c r="F59" s="18">
        <v>88.87</v>
      </c>
    </row>
    <row r="60" spans="1:6" ht="13.5">
      <c r="A60" s="2">
        <v>178</v>
      </c>
      <c r="B60" s="3" t="s">
        <v>23</v>
      </c>
      <c r="C60" s="2">
        <v>80.260000000000005</v>
      </c>
      <c r="D60" s="23">
        <f>1</f>
        <v>1</v>
      </c>
      <c r="E60" s="5">
        <v>179</v>
      </c>
      <c r="F60" s="18">
        <v>84.24</v>
      </c>
    </row>
    <row r="61" spans="1:6" ht="13.5">
      <c r="A61" s="2">
        <v>155</v>
      </c>
      <c r="B61" s="3" t="s">
        <v>67</v>
      </c>
      <c r="C61" s="2">
        <v>52.43</v>
      </c>
      <c r="D61" s="23">
        <f>1</f>
        <v>1</v>
      </c>
      <c r="E61" s="5">
        <v>156</v>
      </c>
      <c r="F61" s="18">
        <v>52.9</v>
      </c>
    </row>
    <row r="62" spans="1:6" ht="13.5">
      <c r="A62" s="2">
        <v>152</v>
      </c>
      <c r="B62" s="3" t="s">
        <v>11</v>
      </c>
      <c r="C62" s="2">
        <v>51.48</v>
      </c>
      <c r="D62" s="23">
        <f>1</f>
        <v>1</v>
      </c>
      <c r="E62" s="5">
        <v>153</v>
      </c>
      <c r="F62" s="18">
        <v>51.48</v>
      </c>
    </row>
    <row r="63" spans="1:6" ht="13.5">
      <c r="A63" s="2">
        <v>129</v>
      </c>
      <c r="B63" s="3" t="s">
        <v>149</v>
      </c>
      <c r="C63" s="2">
        <v>42.82</v>
      </c>
      <c r="D63" s="23">
        <f>1</f>
        <v>1</v>
      </c>
      <c r="E63" s="5">
        <v>130</v>
      </c>
      <c r="F63" s="18">
        <v>41.03</v>
      </c>
    </row>
    <row r="64" spans="1:6" ht="13.5">
      <c r="A64" s="2">
        <v>122</v>
      </c>
      <c r="B64" s="3" t="s">
        <v>145</v>
      </c>
      <c r="C64" s="2">
        <v>36.71</v>
      </c>
      <c r="D64" s="23">
        <f>1</f>
        <v>1</v>
      </c>
      <c r="E64" s="5">
        <v>123</v>
      </c>
      <c r="F64" s="18">
        <v>38.450000000000003</v>
      </c>
    </row>
    <row r="65" spans="1:6" ht="13.5">
      <c r="A65" s="2">
        <v>70</v>
      </c>
      <c r="B65" s="3" t="s">
        <v>125</v>
      </c>
      <c r="C65" s="2">
        <v>29.51</v>
      </c>
      <c r="D65" s="23">
        <f>1</f>
        <v>1</v>
      </c>
      <c r="E65" s="5">
        <v>71</v>
      </c>
      <c r="F65" s="18">
        <v>29.05</v>
      </c>
    </row>
    <row r="66" spans="1:6" ht="13.5">
      <c r="A66" s="2">
        <v>60</v>
      </c>
      <c r="B66" s="3" t="s">
        <v>120</v>
      </c>
      <c r="C66" s="2">
        <v>28.98</v>
      </c>
      <c r="D66" s="23">
        <f>1</f>
        <v>1</v>
      </c>
      <c r="E66" s="5">
        <v>61</v>
      </c>
      <c r="F66" s="18">
        <v>27.34</v>
      </c>
    </row>
    <row r="67" spans="1:6" ht="13.5">
      <c r="A67" s="2">
        <v>49</v>
      </c>
      <c r="B67" s="3" t="s">
        <v>31</v>
      </c>
      <c r="C67" s="2">
        <v>25.81</v>
      </c>
      <c r="D67" s="23">
        <f>1</f>
        <v>1</v>
      </c>
      <c r="E67" s="5">
        <v>50</v>
      </c>
      <c r="F67" s="18">
        <v>25.61</v>
      </c>
    </row>
    <row r="68" spans="1:6" ht="13.5">
      <c r="A68" s="2">
        <v>32</v>
      </c>
      <c r="B68" s="3" t="s">
        <v>105</v>
      </c>
      <c r="C68" s="2">
        <v>22.21</v>
      </c>
      <c r="D68" s="23">
        <f>1</f>
        <v>1</v>
      </c>
      <c r="E68" s="5">
        <v>33</v>
      </c>
      <c r="F68" s="18">
        <v>21.87</v>
      </c>
    </row>
    <row r="69" spans="1:6" ht="13.5">
      <c r="A69" s="2">
        <v>20</v>
      </c>
      <c r="B69" s="3" t="s">
        <v>17</v>
      </c>
      <c r="C69" s="2">
        <v>16.38</v>
      </c>
      <c r="D69" s="23">
        <f>1</f>
        <v>1</v>
      </c>
      <c r="E69" s="5">
        <v>21</v>
      </c>
      <c r="F69" s="18">
        <v>16.440000000000001</v>
      </c>
    </row>
    <row r="70" spans="1:6" ht="13.5">
      <c r="A70" s="2">
        <v>19</v>
      </c>
      <c r="B70" s="3" t="s">
        <v>14</v>
      </c>
      <c r="C70" s="2">
        <v>16.059999999999999</v>
      </c>
      <c r="D70" s="23">
        <f>1</f>
        <v>1</v>
      </c>
      <c r="E70" s="5">
        <v>20</v>
      </c>
      <c r="F70" s="18">
        <v>15.56</v>
      </c>
    </row>
    <row r="71" spans="1:6" ht="13.5">
      <c r="A71" s="2">
        <v>15</v>
      </c>
      <c r="B71" s="3" t="s">
        <v>94</v>
      </c>
      <c r="C71" s="2">
        <v>15</v>
      </c>
      <c r="D71" s="23">
        <f>1</f>
        <v>1</v>
      </c>
      <c r="E71" s="5">
        <v>16</v>
      </c>
      <c r="F71" s="18">
        <v>14.59</v>
      </c>
    </row>
    <row r="72" spans="1:6" ht="13.5">
      <c r="A72" s="2">
        <v>11</v>
      </c>
      <c r="B72" s="3" t="s">
        <v>205</v>
      </c>
      <c r="C72" s="2">
        <v>12.27</v>
      </c>
      <c r="D72" s="23">
        <f>1</f>
        <v>1</v>
      </c>
      <c r="E72" s="5">
        <v>12</v>
      </c>
      <c r="F72" s="18">
        <v>14.08</v>
      </c>
    </row>
    <row r="73" spans="1:6" ht="13.5">
      <c r="A73" s="2">
        <v>7</v>
      </c>
      <c r="B73" s="3" t="s">
        <v>88</v>
      </c>
      <c r="C73" s="2">
        <v>10.75</v>
      </c>
      <c r="D73" s="23">
        <f>D70</f>
        <v>1</v>
      </c>
      <c r="E73" s="5">
        <v>8</v>
      </c>
      <c r="F73" s="18">
        <v>13.62</v>
      </c>
    </row>
    <row r="75" spans="1:6" ht="13.5">
      <c r="A75" s="2">
        <v>173</v>
      </c>
      <c r="B75" s="3" t="s">
        <v>176</v>
      </c>
      <c r="C75" s="2">
        <v>71.36</v>
      </c>
      <c r="D75" s="2">
        <f>0</f>
        <v>0</v>
      </c>
      <c r="E75" s="5">
        <v>173</v>
      </c>
      <c r="F75" s="18">
        <v>70.77</v>
      </c>
    </row>
    <row r="76" spans="1:6" ht="13.5">
      <c r="A76" s="2">
        <v>162</v>
      </c>
      <c r="B76" s="3" t="s">
        <v>166</v>
      </c>
      <c r="C76" s="2">
        <v>55.77</v>
      </c>
      <c r="D76" s="2">
        <f>0</f>
        <v>0</v>
      </c>
      <c r="E76" s="5">
        <v>162</v>
      </c>
      <c r="F76" s="18">
        <v>56.79</v>
      </c>
    </row>
    <row r="77" spans="1:6" ht="13.5">
      <c r="A77" s="2">
        <v>159</v>
      </c>
      <c r="B77" s="3" t="s">
        <v>3</v>
      </c>
      <c r="C77" s="2">
        <v>52.89</v>
      </c>
      <c r="D77" s="2">
        <f>0</f>
        <v>0</v>
      </c>
      <c r="E77" s="5">
        <v>159</v>
      </c>
      <c r="F77" s="18">
        <v>55.26</v>
      </c>
    </row>
    <row r="78" spans="1:6" ht="13.5">
      <c r="A78" s="2">
        <v>158</v>
      </c>
      <c r="B78" s="3" t="s">
        <v>163</v>
      </c>
      <c r="C78" s="2">
        <v>52.82</v>
      </c>
      <c r="D78" s="2">
        <f>0</f>
        <v>0</v>
      </c>
      <c r="E78" s="5">
        <v>158</v>
      </c>
      <c r="F78" s="18">
        <v>54.41</v>
      </c>
    </row>
    <row r="79" spans="1:6" ht="13.5">
      <c r="A79" s="2">
        <v>157</v>
      </c>
      <c r="B79" s="3" t="s">
        <v>187</v>
      </c>
      <c r="C79" s="2">
        <v>52.81</v>
      </c>
      <c r="D79" s="2">
        <f>0</f>
        <v>0</v>
      </c>
      <c r="E79" s="5">
        <v>157</v>
      </c>
      <c r="F79" s="18">
        <v>53.5</v>
      </c>
    </row>
    <row r="80" spans="1:6" ht="13.5">
      <c r="A80" s="2">
        <v>154</v>
      </c>
      <c r="B80" s="3" t="s">
        <v>190</v>
      </c>
      <c r="C80" s="2">
        <v>51.71</v>
      </c>
      <c r="D80" s="2">
        <f>0</f>
        <v>0</v>
      </c>
      <c r="E80" s="5">
        <v>154</v>
      </c>
      <c r="F80" s="18">
        <v>51.6</v>
      </c>
    </row>
    <row r="81" spans="1:6" ht="13.5">
      <c r="A81" s="2">
        <v>151</v>
      </c>
      <c r="B81" s="3" t="s">
        <v>70</v>
      </c>
      <c r="C81" s="2">
        <v>51.41</v>
      </c>
      <c r="D81" s="2">
        <f>0</f>
        <v>0</v>
      </c>
      <c r="E81" s="5">
        <v>151</v>
      </c>
      <c r="F81" s="18">
        <v>50.95</v>
      </c>
    </row>
    <row r="82" spans="1:6" ht="13.5">
      <c r="A82" s="2">
        <v>135</v>
      </c>
      <c r="B82" s="3" t="s">
        <v>153</v>
      </c>
      <c r="C82" s="2">
        <v>43.98</v>
      </c>
      <c r="D82" s="2">
        <f>0</f>
        <v>0</v>
      </c>
      <c r="E82" s="5">
        <v>135</v>
      </c>
      <c r="F82" s="18">
        <v>43.13</v>
      </c>
    </row>
    <row r="83" spans="1:6" ht="13.5">
      <c r="A83" s="2">
        <v>124</v>
      </c>
      <c r="B83" s="3" t="s">
        <v>146</v>
      </c>
      <c r="C83" s="2">
        <v>36.770000000000003</v>
      </c>
      <c r="D83" s="2">
        <f>0</f>
        <v>0</v>
      </c>
      <c r="E83" s="5">
        <v>124</v>
      </c>
      <c r="F83" s="18">
        <v>39.68</v>
      </c>
    </row>
    <row r="84" spans="1:6" ht="13.5">
      <c r="A84" s="2">
        <v>116</v>
      </c>
      <c r="B84" s="3" t="s">
        <v>32</v>
      </c>
      <c r="C84" s="2">
        <v>35.94</v>
      </c>
      <c r="D84" s="2">
        <f>0</f>
        <v>0</v>
      </c>
      <c r="E84" s="5">
        <v>116</v>
      </c>
      <c r="F84" s="18">
        <v>36.17</v>
      </c>
    </row>
    <row r="85" spans="1:6" ht="13.5">
      <c r="A85" s="2">
        <v>111</v>
      </c>
      <c r="B85" s="3" t="s">
        <v>140</v>
      </c>
      <c r="C85" s="2">
        <v>35.11</v>
      </c>
      <c r="D85" s="2">
        <f>0</f>
        <v>0</v>
      </c>
      <c r="E85" s="5">
        <v>111</v>
      </c>
      <c r="F85" s="18">
        <v>35.22</v>
      </c>
    </row>
    <row r="86" spans="1:6" ht="13.5">
      <c r="A86" s="2">
        <v>106</v>
      </c>
      <c r="B86" s="3" t="s">
        <v>64</v>
      </c>
      <c r="C86" s="2">
        <v>33.4</v>
      </c>
      <c r="D86" s="2">
        <f>0</f>
        <v>0</v>
      </c>
      <c r="E86" s="5">
        <v>106</v>
      </c>
      <c r="F86" s="18">
        <v>32.049999999999997</v>
      </c>
    </row>
    <row r="87" spans="1:6" ht="13.5">
      <c r="A87" s="2">
        <v>67</v>
      </c>
      <c r="B87" s="3" t="s">
        <v>41</v>
      </c>
      <c r="C87" s="2">
        <v>29.36</v>
      </c>
      <c r="D87" s="2">
        <f>0</f>
        <v>0</v>
      </c>
      <c r="E87" s="5">
        <v>67</v>
      </c>
      <c r="F87" s="18">
        <v>28.64</v>
      </c>
    </row>
    <row r="88" spans="1:6" ht="13.5">
      <c r="A88" s="2">
        <v>54</v>
      </c>
      <c r="B88" s="3" t="s">
        <v>115</v>
      </c>
      <c r="C88" s="2">
        <v>27.76</v>
      </c>
      <c r="D88" s="2">
        <f>0</f>
        <v>0</v>
      </c>
      <c r="E88" s="5">
        <v>54</v>
      </c>
      <c r="F88" s="18">
        <v>26.2</v>
      </c>
    </row>
    <row r="89" spans="1:6" ht="13.5">
      <c r="A89" s="2">
        <v>42</v>
      </c>
      <c r="B89" s="3" t="s">
        <v>24</v>
      </c>
      <c r="C89" s="2">
        <v>24.98</v>
      </c>
      <c r="D89" s="2">
        <f>0</f>
        <v>0</v>
      </c>
      <c r="E89" s="5">
        <v>42</v>
      </c>
      <c r="F89" s="18">
        <v>23.36</v>
      </c>
    </row>
    <row r="90" spans="1:6" ht="13.5">
      <c r="A90" s="2">
        <v>39</v>
      </c>
      <c r="B90" s="3" t="s">
        <v>109</v>
      </c>
      <c r="C90" s="2">
        <v>24.74</v>
      </c>
      <c r="D90" s="2">
        <f>0</f>
        <v>0</v>
      </c>
      <c r="E90" s="5">
        <v>39</v>
      </c>
      <c r="F90" s="18">
        <v>22.79</v>
      </c>
    </row>
    <row r="91" spans="1:6" ht="13.5">
      <c r="A91" s="2">
        <v>37</v>
      </c>
      <c r="B91" s="3" t="s">
        <v>2</v>
      </c>
      <c r="C91" s="2">
        <v>24.63</v>
      </c>
      <c r="D91" s="2">
        <f>0</f>
        <v>0</v>
      </c>
      <c r="E91" s="5">
        <v>37</v>
      </c>
      <c r="F91" s="18">
        <v>22.21</v>
      </c>
    </row>
    <row r="92" spans="1:6" ht="13.5">
      <c r="A92" s="2">
        <v>24</v>
      </c>
      <c r="B92" s="3" t="s">
        <v>99</v>
      </c>
      <c r="C92" s="2">
        <v>19.53</v>
      </c>
      <c r="D92" s="2">
        <f>0</f>
        <v>0</v>
      </c>
      <c r="E92" s="5">
        <v>24</v>
      </c>
      <c r="F92" s="18">
        <v>19.63</v>
      </c>
    </row>
    <row r="93" spans="1:6" ht="13.5">
      <c r="A93" s="2">
        <v>22</v>
      </c>
      <c r="B93" s="3" t="s">
        <v>18</v>
      </c>
      <c r="C93" s="2">
        <v>18.25</v>
      </c>
      <c r="D93" s="2">
        <f>0</f>
        <v>0</v>
      </c>
      <c r="E93" s="5">
        <v>22</v>
      </c>
      <c r="F93" s="18">
        <v>16.690000000000001</v>
      </c>
    </row>
    <row r="94" spans="1:6" ht="13.5">
      <c r="A94" s="2">
        <v>18</v>
      </c>
      <c r="B94" s="3" t="s">
        <v>97</v>
      </c>
      <c r="C94" s="2">
        <v>15.69</v>
      </c>
      <c r="D94" s="2">
        <f>0</f>
        <v>0</v>
      </c>
      <c r="E94" s="5">
        <v>18</v>
      </c>
      <c r="F94" s="18">
        <v>15.28</v>
      </c>
    </row>
    <row r="95" spans="1:6" ht="13.5">
      <c r="A95" s="2">
        <v>17</v>
      </c>
      <c r="B95" s="3" t="s">
        <v>96</v>
      </c>
      <c r="C95" s="2">
        <v>15.66</v>
      </c>
      <c r="D95" s="2">
        <f>0</f>
        <v>0</v>
      </c>
      <c r="E95" s="5">
        <v>17</v>
      </c>
      <c r="F95" s="18">
        <v>14.72</v>
      </c>
    </row>
    <row r="96" spans="1:6" ht="13.5">
      <c r="A96" s="2">
        <v>10</v>
      </c>
      <c r="B96" s="3" t="s">
        <v>7</v>
      </c>
      <c r="C96" s="2">
        <v>12.24</v>
      </c>
      <c r="D96" s="2">
        <f>0</f>
        <v>0</v>
      </c>
      <c r="E96" s="5">
        <v>10</v>
      </c>
      <c r="F96" s="18">
        <v>14.01</v>
      </c>
    </row>
    <row r="97" spans="1:6" ht="13.5">
      <c r="A97" s="2">
        <v>1</v>
      </c>
      <c r="B97" s="3" t="s">
        <v>83</v>
      </c>
      <c r="C97" s="2">
        <v>7.82</v>
      </c>
      <c r="D97" s="2">
        <f>0</f>
        <v>0</v>
      </c>
      <c r="E97" s="5">
        <v>1</v>
      </c>
      <c r="F97" s="18">
        <v>7.63</v>
      </c>
    </row>
  </sheetData>
  <sortState ref="A5:F184">
    <sortCondition descending="1" ref="D5:D184"/>
  </sortState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workbookViewId="0">
      <selection activeCell="B33" sqref="B33"/>
    </sheetView>
  </sheetViews>
  <sheetFormatPr baseColWidth="10" defaultRowHeight="12.5"/>
  <cols>
    <col min="1" max="1" width="11.54296875" customWidth="1"/>
    <col min="2" max="2" width="22.1796875" customWidth="1"/>
    <col min="3" max="3" width="13.81640625" customWidth="1"/>
    <col min="4" max="5" width="15.453125" customWidth="1"/>
    <col min="6" max="6" width="15.54296875" customWidth="1"/>
    <col min="8" max="8" width="13.54296875" customWidth="1"/>
    <col min="9" max="9" width="19.54296875" customWidth="1"/>
    <col min="10" max="10" width="13.54296875" customWidth="1"/>
    <col min="11" max="11" width="13.453125" customWidth="1"/>
    <col min="12" max="12" width="24.7265625" customWidth="1"/>
  </cols>
  <sheetData>
    <row r="1" spans="1:11" ht="66.75" customHeight="1">
      <c r="A1" s="82" t="s">
        <v>194</v>
      </c>
      <c r="B1" s="83"/>
      <c r="C1" s="83"/>
      <c r="D1" s="83"/>
      <c r="E1" s="83"/>
      <c r="F1" s="83"/>
    </row>
    <row r="2" spans="1:11" ht="14">
      <c r="A2" s="22"/>
      <c r="B2" s="22"/>
      <c r="C2" s="22"/>
      <c r="D2" s="22"/>
      <c r="E2" s="22"/>
      <c r="H2" s="17" t="s">
        <v>188</v>
      </c>
    </row>
    <row r="3" spans="1:11" ht="18.75" customHeight="1">
      <c r="A3" s="20" t="s">
        <v>77</v>
      </c>
      <c r="B3" s="20" t="s">
        <v>78</v>
      </c>
      <c r="C3" s="20" t="s">
        <v>82</v>
      </c>
      <c r="D3" s="20" t="s">
        <v>79</v>
      </c>
      <c r="E3" s="20" t="s">
        <v>80</v>
      </c>
      <c r="F3" s="20" t="s">
        <v>81</v>
      </c>
      <c r="H3" s="16" t="s">
        <v>77</v>
      </c>
      <c r="I3" s="16" t="s">
        <v>78</v>
      </c>
      <c r="J3" s="16" t="s">
        <v>82</v>
      </c>
      <c r="K3" s="16" t="s">
        <v>79</v>
      </c>
    </row>
    <row r="4" spans="1:11" ht="18.75" customHeight="1">
      <c r="A4" s="23">
        <v>23</v>
      </c>
      <c r="B4" s="3" t="s">
        <v>19</v>
      </c>
      <c r="C4" s="2">
        <v>18.95</v>
      </c>
      <c r="D4" s="2">
        <f>3</f>
        <v>3</v>
      </c>
      <c r="E4" s="5">
        <v>26</v>
      </c>
      <c r="F4" s="18">
        <v>20.239999999999998</v>
      </c>
      <c r="H4" s="2">
        <v>110</v>
      </c>
      <c r="I4" s="3" t="s">
        <v>139</v>
      </c>
      <c r="J4" s="2">
        <v>35.11</v>
      </c>
      <c r="K4" s="23">
        <f>40</f>
        <v>40</v>
      </c>
    </row>
    <row r="5" spans="1:11" ht="13.5">
      <c r="A5" s="23">
        <v>25</v>
      </c>
      <c r="B5" s="3" t="s">
        <v>100</v>
      </c>
      <c r="C5" s="2">
        <v>19.809999999999999</v>
      </c>
      <c r="D5" s="2">
        <f>4</f>
        <v>4</v>
      </c>
      <c r="E5" s="5">
        <v>29</v>
      </c>
      <c r="F5" s="18">
        <v>20.39</v>
      </c>
      <c r="H5" s="2">
        <v>92</v>
      </c>
      <c r="I5" s="3" t="s">
        <v>28</v>
      </c>
      <c r="J5" s="2">
        <v>31.35</v>
      </c>
      <c r="K5" s="23">
        <f>30</f>
        <v>30</v>
      </c>
    </row>
    <row r="6" spans="1:11" ht="13.5">
      <c r="A6" s="23">
        <v>27</v>
      </c>
      <c r="B6" s="3" t="s">
        <v>21</v>
      </c>
      <c r="C6" s="2">
        <v>20.81</v>
      </c>
      <c r="D6" s="4">
        <v>-4</v>
      </c>
      <c r="E6" s="5">
        <v>23</v>
      </c>
      <c r="F6" s="18">
        <v>18.41</v>
      </c>
      <c r="H6" s="2">
        <v>69</v>
      </c>
      <c r="I6" s="3" t="s">
        <v>124</v>
      </c>
      <c r="J6" s="2">
        <v>29.41</v>
      </c>
      <c r="K6" s="23">
        <f>16</f>
        <v>16</v>
      </c>
    </row>
    <row r="7" spans="1:11" ht="13.5">
      <c r="A7" s="23">
        <v>31</v>
      </c>
      <c r="B7" s="3" t="s">
        <v>104</v>
      </c>
      <c r="C7" s="2">
        <v>22.19</v>
      </c>
      <c r="D7" s="4">
        <v>-3</v>
      </c>
      <c r="E7" s="5">
        <v>28</v>
      </c>
      <c r="F7" s="18">
        <v>20.39</v>
      </c>
      <c r="H7" s="2">
        <v>109</v>
      </c>
      <c r="I7" s="3" t="s">
        <v>1</v>
      </c>
      <c r="J7" s="2">
        <v>34.96</v>
      </c>
      <c r="K7" s="23">
        <f>12</f>
        <v>12</v>
      </c>
    </row>
    <row r="8" spans="1:11" ht="13.5">
      <c r="A8" s="23">
        <v>36</v>
      </c>
      <c r="B8" s="3" t="s">
        <v>5</v>
      </c>
      <c r="C8" s="2">
        <v>24.53</v>
      </c>
      <c r="D8" s="2">
        <f>5</f>
        <v>5</v>
      </c>
      <c r="E8" s="5">
        <v>41</v>
      </c>
      <c r="F8" s="18">
        <v>23.33</v>
      </c>
      <c r="H8" s="2">
        <v>71</v>
      </c>
      <c r="I8" s="3" t="s">
        <v>126</v>
      </c>
      <c r="J8" s="2">
        <v>29.52</v>
      </c>
      <c r="K8" s="23">
        <f>11</f>
        <v>11</v>
      </c>
    </row>
    <row r="9" spans="1:11" ht="13.5">
      <c r="A9" s="23">
        <v>44</v>
      </c>
      <c r="B9" s="3" t="s">
        <v>13</v>
      </c>
      <c r="C9" s="2">
        <v>25.09</v>
      </c>
      <c r="D9" s="2">
        <f>4</f>
        <v>4</v>
      </c>
      <c r="E9" s="5">
        <v>48</v>
      </c>
      <c r="F9" s="18">
        <v>25.29</v>
      </c>
      <c r="H9" s="2">
        <v>76</v>
      </c>
      <c r="I9" s="3" t="s">
        <v>48</v>
      </c>
      <c r="J9" s="2">
        <v>29.69</v>
      </c>
      <c r="K9" s="23">
        <f>10</f>
        <v>10</v>
      </c>
    </row>
    <row r="10" spans="1:11" ht="13.5">
      <c r="A10" s="23">
        <v>49</v>
      </c>
      <c r="B10" s="3" t="s">
        <v>31</v>
      </c>
      <c r="C10" s="2">
        <v>25.81</v>
      </c>
      <c r="D10" s="2">
        <f>1</f>
        <v>1</v>
      </c>
      <c r="E10" s="5">
        <v>50</v>
      </c>
      <c r="F10" s="18">
        <v>25.61</v>
      </c>
      <c r="H10" s="2">
        <v>165</v>
      </c>
      <c r="I10" s="3" t="s">
        <v>168</v>
      </c>
      <c r="J10" s="2">
        <v>58.35</v>
      </c>
      <c r="K10" s="23">
        <f>6</f>
        <v>6</v>
      </c>
    </row>
    <row r="11" spans="1:11" ht="13.5">
      <c r="A11" s="23">
        <v>54</v>
      </c>
      <c r="B11" s="3" t="s">
        <v>115</v>
      </c>
      <c r="C11" s="2">
        <v>27.76</v>
      </c>
      <c r="D11" s="2">
        <f>0</f>
        <v>0</v>
      </c>
      <c r="E11" s="5">
        <v>54</v>
      </c>
      <c r="F11" s="18">
        <v>26.2</v>
      </c>
      <c r="H11" s="2">
        <v>36</v>
      </c>
      <c r="I11" s="3" t="s">
        <v>5</v>
      </c>
      <c r="J11" s="2">
        <v>24.53</v>
      </c>
      <c r="K11" s="23">
        <f>5</f>
        <v>5</v>
      </c>
    </row>
    <row r="12" spans="1:11" ht="13.5">
      <c r="A12" s="23">
        <v>56</v>
      </c>
      <c r="B12" s="3" t="s">
        <v>118</v>
      </c>
      <c r="C12" s="2">
        <v>27.91</v>
      </c>
      <c r="D12" s="4">
        <v>-7</v>
      </c>
      <c r="E12" s="5">
        <v>49</v>
      </c>
      <c r="F12" s="18">
        <v>25.3</v>
      </c>
      <c r="H12" s="2">
        <v>139</v>
      </c>
      <c r="I12" s="3" t="s">
        <v>155</v>
      </c>
      <c r="J12" s="2">
        <v>45.65</v>
      </c>
      <c r="K12" s="23">
        <f>5</f>
        <v>5</v>
      </c>
    </row>
    <row r="13" spans="1:11" ht="13.5">
      <c r="A13" s="23">
        <v>58</v>
      </c>
      <c r="B13" s="3" t="s">
        <v>36</v>
      </c>
      <c r="C13" s="2">
        <v>28.46</v>
      </c>
      <c r="D13" s="4">
        <v>-2</v>
      </c>
      <c r="E13" s="5">
        <v>56</v>
      </c>
      <c r="F13" s="18">
        <v>26.45</v>
      </c>
      <c r="H13" s="2">
        <v>147</v>
      </c>
      <c r="I13" s="3" t="s">
        <v>161</v>
      </c>
      <c r="J13" s="2">
        <v>49.09</v>
      </c>
      <c r="K13" s="23">
        <f>5</f>
        <v>5</v>
      </c>
    </row>
    <row r="14" spans="1:11" ht="13.5">
      <c r="A14" s="23">
        <v>66</v>
      </c>
      <c r="B14" s="3" t="s">
        <v>40</v>
      </c>
      <c r="C14" s="2">
        <v>29.26</v>
      </c>
      <c r="D14" s="4">
        <v>-3</v>
      </c>
      <c r="E14" s="5">
        <v>63</v>
      </c>
      <c r="F14" s="18">
        <v>27.4</v>
      </c>
      <c r="H14" s="2">
        <v>25</v>
      </c>
      <c r="I14" s="3" t="s">
        <v>100</v>
      </c>
      <c r="J14" s="2">
        <v>19.809999999999999</v>
      </c>
      <c r="K14" s="23">
        <f>4</f>
        <v>4</v>
      </c>
    </row>
    <row r="15" spans="1:11" ht="13.5">
      <c r="A15" s="23">
        <v>68</v>
      </c>
      <c r="B15" s="3" t="s">
        <v>42</v>
      </c>
      <c r="C15" s="2">
        <v>29.36</v>
      </c>
      <c r="D15" s="4">
        <v>-4</v>
      </c>
      <c r="E15" s="5">
        <v>64</v>
      </c>
      <c r="F15" s="18">
        <v>27.43</v>
      </c>
      <c r="H15" s="2">
        <v>44</v>
      </c>
      <c r="I15" s="3" t="s">
        <v>13</v>
      </c>
      <c r="J15" s="2">
        <v>25.09</v>
      </c>
      <c r="K15" s="23">
        <f>4</f>
        <v>4</v>
      </c>
    </row>
    <row r="16" spans="1:11" ht="13.5">
      <c r="A16" s="23">
        <v>69</v>
      </c>
      <c r="B16" s="3" t="s">
        <v>124</v>
      </c>
      <c r="C16" s="2">
        <v>29.41</v>
      </c>
      <c r="D16" s="2">
        <f>16</f>
        <v>16</v>
      </c>
      <c r="E16" s="5">
        <v>85</v>
      </c>
      <c r="F16" s="18">
        <v>30.17</v>
      </c>
      <c r="H16" s="2">
        <v>164</v>
      </c>
      <c r="I16" s="3" t="s">
        <v>72</v>
      </c>
      <c r="J16" s="2">
        <v>57.24</v>
      </c>
      <c r="K16" s="23">
        <f>4</f>
        <v>4</v>
      </c>
    </row>
    <row r="17" spans="1:11" ht="13.5">
      <c r="A17" s="23">
        <v>71</v>
      </c>
      <c r="B17" s="3" t="s">
        <v>126</v>
      </c>
      <c r="C17" s="2">
        <v>29.52</v>
      </c>
      <c r="D17" s="2">
        <f>11</f>
        <v>11</v>
      </c>
      <c r="E17" s="5">
        <v>82</v>
      </c>
      <c r="F17" s="18">
        <v>30.08</v>
      </c>
      <c r="H17" s="2">
        <v>23</v>
      </c>
      <c r="I17" s="3" t="s">
        <v>19</v>
      </c>
      <c r="J17" s="2">
        <v>18.95</v>
      </c>
      <c r="K17" s="23">
        <f>3</f>
        <v>3</v>
      </c>
    </row>
    <row r="18" spans="1:11" ht="13.5">
      <c r="A18" s="23">
        <v>76</v>
      </c>
      <c r="B18" s="3" t="s">
        <v>48</v>
      </c>
      <c r="C18" s="2">
        <v>29.69</v>
      </c>
      <c r="D18" s="2">
        <f>10</f>
        <v>10</v>
      </c>
      <c r="E18" s="5">
        <v>86</v>
      </c>
      <c r="F18" s="18">
        <v>30.23</v>
      </c>
      <c r="H18" s="2">
        <v>112</v>
      </c>
      <c r="I18" s="3" t="s">
        <v>56</v>
      </c>
      <c r="J18" s="2">
        <v>35.229999999999997</v>
      </c>
      <c r="K18" s="23">
        <f>3</f>
        <v>3</v>
      </c>
    </row>
    <row r="19" spans="1:11" ht="13.5">
      <c r="A19" s="23">
        <v>78</v>
      </c>
      <c r="B19" s="3" t="s">
        <v>51</v>
      </c>
      <c r="C19" s="2">
        <v>29.74</v>
      </c>
      <c r="D19" s="4">
        <v>-10</v>
      </c>
      <c r="E19" s="5">
        <v>68</v>
      </c>
      <c r="F19" s="18">
        <v>28.78</v>
      </c>
      <c r="H19" s="2">
        <v>49</v>
      </c>
      <c r="I19" s="3" t="s">
        <v>31</v>
      </c>
      <c r="J19" s="2">
        <v>25.81</v>
      </c>
      <c r="K19" s="23">
        <f>1</f>
        <v>1</v>
      </c>
    </row>
    <row r="20" spans="1:11" ht="13.5">
      <c r="A20" s="23">
        <v>86</v>
      </c>
      <c r="B20" s="3" t="s">
        <v>55</v>
      </c>
      <c r="C20" s="2">
        <v>30.36</v>
      </c>
      <c r="D20" s="4">
        <v>-7</v>
      </c>
      <c r="E20" s="5">
        <v>79</v>
      </c>
      <c r="F20" s="18">
        <v>29.98</v>
      </c>
      <c r="H20" s="2">
        <v>122</v>
      </c>
      <c r="I20" s="3" t="s">
        <v>145</v>
      </c>
      <c r="J20" s="2">
        <v>36.71</v>
      </c>
      <c r="K20" s="23">
        <f>1</f>
        <v>1</v>
      </c>
    </row>
    <row r="21" spans="1:11" ht="13.5">
      <c r="A21" s="23">
        <v>89</v>
      </c>
      <c r="B21" s="3" t="s">
        <v>29</v>
      </c>
      <c r="C21" s="2">
        <v>30.95</v>
      </c>
      <c r="D21" s="4">
        <v>-6</v>
      </c>
      <c r="E21" s="5">
        <v>83</v>
      </c>
      <c r="F21" s="18">
        <v>30.09</v>
      </c>
      <c r="H21" s="2">
        <v>155</v>
      </c>
      <c r="I21" s="3" t="s">
        <v>67</v>
      </c>
      <c r="J21" s="2">
        <v>52.43</v>
      </c>
      <c r="K21" s="23">
        <f>1</f>
        <v>1</v>
      </c>
    </row>
    <row r="22" spans="1:11" ht="13.5">
      <c r="A22" s="23">
        <v>92</v>
      </c>
      <c r="B22" s="3" t="s">
        <v>28</v>
      </c>
      <c r="C22" s="2">
        <v>31.35</v>
      </c>
      <c r="D22" s="2">
        <f>30</f>
        <v>30</v>
      </c>
      <c r="E22" s="5">
        <v>122</v>
      </c>
      <c r="F22" s="18">
        <v>38.36</v>
      </c>
      <c r="H22" s="2">
        <v>178</v>
      </c>
      <c r="I22" s="3" t="s">
        <v>23</v>
      </c>
      <c r="J22" s="2">
        <v>80.260000000000005</v>
      </c>
      <c r="K22" s="23">
        <f>1</f>
        <v>1</v>
      </c>
    </row>
    <row r="23" spans="1:11" ht="13.5">
      <c r="A23" s="23">
        <v>93</v>
      </c>
      <c r="B23" s="3" t="s">
        <v>46</v>
      </c>
      <c r="C23" s="2">
        <v>31.49</v>
      </c>
      <c r="D23" s="4">
        <v>-4</v>
      </c>
      <c r="E23" s="5">
        <v>89</v>
      </c>
      <c r="F23" s="18">
        <v>30.33</v>
      </c>
    </row>
    <row r="24" spans="1:11" ht="13.5">
      <c r="A24" s="23">
        <v>94</v>
      </c>
      <c r="B24" s="3" t="s">
        <v>134</v>
      </c>
      <c r="C24" s="2">
        <v>31.65</v>
      </c>
      <c r="D24" s="4">
        <v>-22</v>
      </c>
      <c r="E24" s="5">
        <v>72</v>
      </c>
      <c r="F24" s="18">
        <v>29.09</v>
      </c>
      <c r="H24" s="2">
        <v>54</v>
      </c>
      <c r="I24" s="3" t="s">
        <v>115</v>
      </c>
      <c r="J24" s="2">
        <v>27.76</v>
      </c>
      <c r="K24" s="2">
        <f>0</f>
        <v>0</v>
      </c>
    </row>
    <row r="25" spans="1:11" ht="13.5">
      <c r="A25" s="23">
        <v>96</v>
      </c>
      <c r="B25" s="3" t="s">
        <v>4</v>
      </c>
      <c r="C25" s="2">
        <v>31.74</v>
      </c>
      <c r="D25" s="4">
        <v>-12</v>
      </c>
      <c r="E25" s="5">
        <v>84</v>
      </c>
      <c r="F25" s="18">
        <v>30.16</v>
      </c>
      <c r="H25" s="2">
        <v>154</v>
      </c>
      <c r="I25" s="3" t="s">
        <v>190</v>
      </c>
      <c r="J25" s="2">
        <v>51.71</v>
      </c>
      <c r="K25" s="2">
        <f>0</f>
        <v>0</v>
      </c>
    </row>
    <row r="26" spans="1:11" ht="13.5">
      <c r="A26" s="23">
        <v>100</v>
      </c>
      <c r="B26" s="3" t="s">
        <v>43</v>
      </c>
      <c r="C26" s="2">
        <v>32.44</v>
      </c>
      <c r="D26" s="4">
        <v>-4</v>
      </c>
      <c r="E26" s="5">
        <v>96</v>
      </c>
      <c r="F26" s="18">
        <v>30.82</v>
      </c>
      <c r="H26" s="2">
        <v>159</v>
      </c>
      <c r="I26" s="3" t="s">
        <v>3</v>
      </c>
      <c r="J26" s="2">
        <v>52.89</v>
      </c>
      <c r="K26" s="2">
        <f>0</f>
        <v>0</v>
      </c>
    </row>
    <row r="27" spans="1:11" ht="13.5">
      <c r="A27" s="23">
        <v>103</v>
      </c>
      <c r="B27" s="3" t="s">
        <v>191</v>
      </c>
      <c r="C27" s="2">
        <v>32.659999999999997</v>
      </c>
      <c r="D27" s="4">
        <v>-4</v>
      </c>
      <c r="E27" s="5">
        <v>99</v>
      </c>
      <c r="F27" s="18">
        <v>31.12</v>
      </c>
      <c r="H27" s="2">
        <v>173</v>
      </c>
      <c r="I27" s="3" t="s">
        <v>176</v>
      </c>
      <c r="J27" s="2">
        <v>71.36</v>
      </c>
      <c r="K27" s="2">
        <f>0</f>
        <v>0</v>
      </c>
    </row>
    <row r="28" spans="1:11" ht="13.5">
      <c r="A28" s="23">
        <v>107</v>
      </c>
      <c r="B28" s="3" t="s">
        <v>27</v>
      </c>
      <c r="C28" s="2">
        <v>33.49</v>
      </c>
      <c r="D28" s="4">
        <v>-3</v>
      </c>
      <c r="E28" s="5">
        <v>104</v>
      </c>
      <c r="F28" s="18">
        <v>31.9</v>
      </c>
    </row>
    <row r="29" spans="1:11" ht="14">
      <c r="A29" s="23">
        <v>109</v>
      </c>
      <c r="B29" s="3" t="s">
        <v>1</v>
      </c>
      <c r="C29" s="2">
        <v>34.96</v>
      </c>
      <c r="D29" s="2">
        <f>12</f>
        <v>12</v>
      </c>
      <c r="E29" s="5">
        <v>121</v>
      </c>
      <c r="F29" s="18">
        <v>38.35</v>
      </c>
      <c r="H29" s="17" t="s">
        <v>189</v>
      </c>
    </row>
    <row r="30" spans="1:11" ht="13.5">
      <c r="A30" s="23">
        <v>110</v>
      </c>
      <c r="B30" s="3" t="s">
        <v>139</v>
      </c>
      <c r="C30" s="2">
        <v>35.11</v>
      </c>
      <c r="D30" s="2">
        <f>40</f>
        <v>40</v>
      </c>
      <c r="E30" s="5">
        <v>150</v>
      </c>
      <c r="F30" s="18">
        <v>50.17</v>
      </c>
      <c r="H30" s="16" t="s">
        <v>77</v>
      </c>
      <c r="I30" s="16" t="s">
        <v>78</v>
      </c>
      <c r="J30" s="16" t="s">
        <v>82</v>
      </c>
      <c r="K30" s="16" t="s">
        <v>79</v>
      </c>
    </row>
    <row r="31" spans="1:11" ht="13.5">
      <c r="A31" s="23">
        <v>112</v>
      </c>
      <c r="B31" s="3" t="s">
        <v>56</v>
      </c>
      <c r="C31" s="2">
        <v>35.229999999999997</v>
      </c>
      <c r="D31" s="2">
        <f>3</f>
        <v>3</v>
      </c>
      <c r="E31" s="5">
        <v>115</v>
      </c>
      <c r="F31" s="18">
        <v>36.15</v>
      </c>
      <c r="H31" s="2">
        <v>145</v>
      </c>
      <c r="I31" s="3" t="s">
        <v>186</v>
      </c>
      <c r="J31" s="2">
        <v>47.27</v>
      </c>
      <c r="K31" s="24">
        <v>-33</v>
      </c>
    </row>
    <row r="32" spans="1:11" ht="13.5">
      <c r="A32" s="23">
        <v>115</v>
      </c>
      <c r="B32" s="3" t="s">
        <v>25</v>
      </c>
      <c r="C32" s="2">
        <v>35.6</v>
      </c>
      <c r="D32" s="4">
        <v>-7</v>
      </c>
      <c r="E32" s="5">
        <v>108</v>
      </c>
      <c r="F32" s="18">
        <v>32.369999999999997</v>
      </c>
      <c r="H32" s="2">
        <v>118</v>
      </c>
      <c r="I32" s="3" t="s">
        <v>143</v>
      </c>
      <c r="J32" s="2">
        <v>36.28</v>
      </c>
      <c r="K32" s="24">
        <v>-25</v>
      </c>
    </row>
    <row r="33" spans="1:11" ht="13.5">
      <c r="A33" s="23">
        <v>117</v>
      </c>
      <c r="B33" s="3" t="s">
        <v>179</v>
      </c>
      <c r="C33" s="2">
        <v>36.04</v>
      </c>
      <c r="D33" s="4">
        <v>-3</v>
      </c>
      <c r="E33" s="5">
        <v>114</v>
      </c>
      <c r="F33" s="18">
        <v>35.42</v>
      </c>
      <c r="H33" s="2">
        <v>94</v>
      </c>
      <c r="I33" s="3" t="s">
        <v>134</v>
      </c>
      <c r="J33" s="2">
        <v>31.65</v>
      </c>
      <c r="K33" s="24">
        <v>-22</v>
      </c>
    </row>
    <row r="34" spans="1:11" ht="13.5">
      <c r="A34" s="23">
        <v>118</v>
      </c>
      <c r="B34" s="3" t="s">
        <v>143</v>
      </c>
      <c r="C34" s="2">
        <v>36.28</v>
      </c>
      <c r="D34" s="4">
        <v>-25</v>
      </c>
      <c r="E34" s="5">
        <v>93</v>
      </c>
      <c r="F34" s="18">
        <v>30.65</v>
      </c>
      <c r="H34" s="2">
        <v>96</v>
      </c>
      <c r="I34" s="3" t="s">
        <v>4</v>
      </c>
      <c r="J34" s="2">
        <v>31.74</v>
      </c>
      <c r="K34" s="24">
        <v>-12</v>
      </c>
    </row>
    <row r="35" spans="1:11" ht="13.5">
      <c r="A35" s="23">
        <v>119</v>
      </c>
      <c r="B35" s="3" t="s">
        <v>144</v>
      </c>
      <c r="C35" s="2">
        <v>36.380000000000003</v>
      </c>
      <c r="D35" s="4">
        <v>-6</v>
      </c>
      <c r="E35" s="5">
        <v>113</v>
      </c>
      <c r="F35" s="18">
        <v>35.36</v>
      </c>
      <c r="H35" s="2">
        <v>78</v>
      </c>
      <c r="I35" s="3" t="s">
        <v>51</v>
      </c>
      <c r="J35" s="2">
        <v>29.74</v>
      </c>
      <c r="K35" s="24">
        <v>-10</v>
      </c>
    </row>
    <row r="36" spans="1:11" ht="13.5">
      <c r="A36" s="23">
        <v>120</v>
      </c>
      <c r="B36" s="3" t="s">
        <v>61</v>
      </c>
      <c r="C36" s="2">
        <v>36.5</v>
      </c>
      <c r="D36" s="4">
        <v>-1</v>
      </c>
      <c r="E36" s="5">
        <v>119</v>
      </c>
      <c r="F36" s="18">
        <v>37.409999999999997</v>
      </c>
      <c r="H36" s="2">
        <v>125</v>
      </c>
      <c r="I36" s="3" t="s">
        <v>71</v>
      </c>
      <c r="J36" s="2">
        <v>39.42</v>
      </c>
      <c r="K36" s="24">
        <v>-8</v>
      </c>
    </row>
    <row r="37" spans="1:11" ht="13.5">
      <c r="A37" s="23">
        <v>122</v>
      </c>
      <c r="B37" s="3" t="s">
        <v>145</v>
      </c>
      <c r="C37" s="2">
        <v>36.71</v>
      </c>
      <c r="D37" s="2">
        <f>1</f>
        <v>1</v>
      </c>
      <c r="E37" s="5">
        <v>123</v>
      </c>
      <c r="F37" s="18">
        <v>38.450000000000003</v>
      </c>
      <c r="H37" s="2">
        <v>56</v>
      </c>
      <c r="I37" s="3" t="s">
        <v>118</v>
      </c>
      <c r="J37" s="2">
        <v>27.91</v>
      </c>
      <c r="K37" s="24">
        <v>-7</v>
      </c>
    </row>
    <row r="38" spans="1:11" ht="13.5">
      <c r="A38" s="23">
        <v>125</v>
      </c>
      <c r="B38" s="3" t="s">
        <v>71</v>
      </c>
      <c r="C38" s="2">
        <v>39.42</v>
      </c>
      <c r="D38" s="4">
        <v>-8</v>
      </c>
      <c r="E38" s="5">
        <v>117</v>
      </c>
      <c r="F38" s="18">
        <v>36.770000000000003</v>
      </c>
      <c r="H38" s="2">
        <v>86</v>
      </c>
      <c r="I38" s="3" t="s">
        <v>55</v>
      </c>
      <c r="J38" s="2">
        <v>30.36</v>
      </c>
      <c r="K38" s="24">
        <v>-7</v>
      </c>
    </row>
    <row r="39" spans="1:11" ht="13.5">
      <c r="A39" s="23">
        <v>127</v>
      </c>
      <c r="B39" s="3" t="s">
        <v>147</v>
      </c>
      <c r="C39" s="2">
        <v>42.23</v>
      </c>
      <c r="D39" s="4">
        <v>-1</v>
      </c>
      <c r="E39" s="5">
        <v>126</v>
      </c>
      <c r="F39" s="18">
        <v>40.53</v>
      </c>
      <c r="H39" s="2">
        <v>115</v>
      </c>
      <c r="I39" s="3" t="s">
        <v>25</v>
      </c>
      <c r="J39" s="2">
        <v>35.6</v>
      </c>
      <c r="K39" s="24">
        <v>-7</v>
      </c>
    </row>
    <row r="40" spans="1:11" ht="13.5">
      <c r="A40" s="23">
        <v>131</v>
      </c>
      <c r="B40" s="3" t="s">
        <v>150</v>
      </c>
      <c r="C40" s="2">
        <v>43.32</v>
      </c>
      <c r="D40" s="4">
        <v>-2</v>
      </c>
      <c r="E40" s="5">
        <v>129</v>
      </c>
      <c r="F40" s="18">
        <v>40.92</v>
      </c>
      <c r="H40" s="2">
        <v>89</v>
      </c>
      <c r="I40" s="3" t="s">
        <v>29</v>
      </c>
      <c r="J40" s="2">
        <v>30.95</v>
      </c>
      <c r="K40" s="24">
        <v>-6</v>
      </c>
    </row>
    <row r="41" spans="1:11" ht="13.5">
      <c r="A41" s="23">
        <v>139</v>
      </c>
      <c r="B41" s="3" t="s">
        <v>155</v>
      </c>
      <c r="C41" s="2">
        <v>45.65</v>
      </c>
      <c r="D41" s="2">
        <f>5</f>
        <v>5</v>
      </c>
      <c r="E41" s="5">
        <v>144</v>
      </c>
      <c r="F41" s="18">
        <v>46.88</v>
      </c>
      <c r="H41" s="2">
        <v>119</v>
      </c>
      <c r="I41" s="3" t="s">
        <v>144</v>
      </c>
      <c r="J41" s="2">
        <v>36.380000000000003</v>
      </c>
      <c r="K41" s="24">
        <v>-6</v>
      </c>
    </row>
    <row r="42" spans="1:11" ht="13.5">
      <c r="A42" s="23">
        <v>145</v>
      </c>
      <c r="B42" s="3" t="s">
        <v>186</v>
      </c>
      <c r="C42" s="2">
        <v>47.27</v>
      </c>
      <c r="D42" s="4">
        <v>-33</v>
      </c>
      <c r="E42" s="5">
        <v>112</v>
      </c>
      <c r="F42" s="18">
        <v>35.25</v>
      </c>
      <c r="H42" s="2">
        <v>27</v>
      </c>
      <c r="I42" s="3" t="s">
        <v>21</v>
      </c>
      <c r="J42" s="2">
        <v>20.81</v>
      </c>
      <c r="K42" s="24">
        <v>-4</v>
      </c>
    </row>
    <row r="43" spans="1:11" ht="13.5">
      <c r="A43" s="23">
        <v>147</v>
      </c>
      <c r="B43" s="3" t="s">
        <v>161</v>
      </c>
      <c r="C43" s="2">
        <v>49.09</v>
      </c>
      <c r="D43" s="2">
        <f>5</f>
        <v>5</v>
      </c>
      <c r="E43" s="5">
        <v>152</v>
      </c>
      <c r="F43" s="18">
        <v>51.46</v>
      </c>
      <c r="H43" s="2">
        <v>68</v>
      </c>
      <c r="I43" s="3" t="s">
        <v>42</v>
      </c>
      <c r="J43" s="2">
        <v>29.36</v>
      </c>
      <c r="K43" s="24">
        <v>-4</v>
      </c>
    </row>
    <row r="44" spans="1:11" ht="13.5">
      <c r="A44" s="23">
        <v>154</v>
      </c>
      <c r="B44" s="3" t="s">
        <v>169</v>
      </c>
      <c r="C44" s="2">
        <v>51.71</v>
      </c>
      <c r="D44" s="2">
        <f>0</f>
        <v>0</v>
      </c>
      <c r="E44" s="5">
        <v>154</v>
      </c>
      <c r="F44" s="18">
        <v>51.6</v>
      </c>
      <c r="H44" s="2">
        <v>93</v>
      </c>
      <c r="I44" s="3" t="s">
        <v>46</v>
      </c>
      <c r="J44" s="2">
        <v>31.49</v>
      </c>
      <c r="K44" s="24">
        <v>-4</v>
      </c>
    </row>
    <row r="45" spans="1:11" ht="13.5">
      <c r="A45" s="23">
        <v>155</v>
      </c>
      <c r="B45" s="3" t="s">
        <v>67</v>
      </c>
      <c r="C45" s="2">
        <v>52.43</v>
      </c>
      <c r="D45" s="2">
        <f>1</f>
        <v>1</v>
      </c>
      <c r="E45" s="5">
        <v>156</v>
      </c>
      <c r="F45" s="18">
        <v>52.9</v>
      </c>
      <c r="H45" s="2">
        <v>100</v>
      </c>
      <c r="I45" s="3" t="s">
        <v>43</v>
      </c>
      <c r="J45" s="2">
        <v>32.44</v>
      </c>
      <c r="K45" s="24">
        <v>-4</v>
      </c>
    </row>
    <row r="46" spans="1:11" ht="13.5">
      <c r="A46" s="23">
        <v>159</v>
      </c>
      <c r="B46" s="3" t="s">
        <v>3</v>
      </c>
      <c r="C46" s="2">
        <v>52.89</v>
      </c>
      <c r="D46" s="2">
        <f>0</f>
        <v>0</v>
      </c>
      <c r="E46" s="5">
        <v>159</v>
      </c>
      <c r="F46" s="18">
        <v>55.26</v>
      </c>
      <c r="H46" s="2">
        <v>103</v>
      </c>
      <c r="I46" s="3" t="s">
        <v>191</v>
      </c>
      <c r="J46" s="2">
        <v>32.659999999999997</v>
      </c>
      <c r="K46" s="24">
        <v>-4</v>
      </c>
    </row>
    <row r="47" spans="1:11" ht="13.5">
      <c r="A47" s="23">
        <v>164</v>
      </c>
      <c r="B47" s="3" t="s">
        <v>72</v>
      </c>
      <c r="C47" s="2">
        <v>57.24</v>
      </c>
      <c r="D47" s="2">
        <f>4</f>
        <v>4</v>
      </c>
      <c r="E47" s="5">
        <v>168</v>
      </c>
      <c r="F47" s="18">
        <v>63.04</v>
      </c>
      <c r="H47" s="2">
        <v>31</v>
      </c>
      <c r="I47" s="3" t="s">
        <v>104</v>
      </c>
      <c r="J47" s="2">
        <v>22.19</v>
      </c>
      <c r="K47" s="24">
        <v>-3</v>
      </c>
    </row>
    <row r="48" spans="1:11" ht="13.5">
      <c r="A48" s="23">
        <v>165</v>
      </c>
      <c r="B48" s="3" t="s">
        <v>168</v>
      </c>
      <c r="C48" s="2">
        <v>58.35</v>
      </c>
      <c r="D48" s="2">
        <f>6</f>
        <v>6</v>
      </c>
      <c r="E48" s="5">
        <v>171</v>
      </c>
      <c r="F48" s="18">
        <v>66.47</v>
      </c>
      <c r="H48" s="2">
        <v>66</v>
      </c>
      <c r="I48" s="3" t="s">
        <v>40</v>
      </c>
      <c r="J48" s="2">
        <v>29.26</v>
      </c>
      <c r="K48" s="24">
        <v>-3</v>
      </c>
    </row>
    <row r="49" spans="1:11" ht="13.5">
      <c r="A49" s="23">
        <v>173</v>
      </c>
      <c r="B49" s="3" t="s">
        <v>176</v>
      </c>
      <c r="C49" s="2">
        <v>71.36</v>
      </c>
      <c r="D49" s="2">
        <f>0</f>
        <v>0</v>
      </c>
      <c r="E49" s="5">
        <v>173</v>
      </c>
      <c r="F49" s="18">
        <v>70.77</v>
      </c>
      <c r="H49" s="2">
        <v>107</v>
      </c>
      <c r="I49" s="3" t="s">
        <v>27</v>
      </c>
      <c r="J49" s="2">
        <v>33.49</v>
      </c>
      <c r="K49" s="24">
        <v>-3</v>
      </c>
    </row>
    <row r="50" spans="1:11" ht="13.5">
      <c r="A50" s="23">
        <v>175</v>
      </c>
      <c r="B50" s="3" t="s">
        <v>68</v>
      </c>
      <c r="C50" s="2">
        <v>72.45</v>
      </c>
      <c r="D50" s="4">
        <v>-1</v>
      </c>
      <c r="E50" s="5">
        <v>174</v>
      </c>
      <c r="F50" s="18">
        <v>71.13</v>
      </c>
      <c r="H50" s="2">
        <v>117</v>
      </c>
      <c r="I50" s="3" t="s">
        <v>192</v>
      </c>
      <c r="J50" s="2">
        <v>36.04</v>
      </c>
      <c r="K50" s="24">
        <v>-3</v>
      </c>
    </row>
    <row r="51" spans="1:11" ht="13.5">
      <c r="A51" s="23">
        <v>178</v>
      </c>
      <c r="B51" s="3" t="s">
        <v>23</v>
      </c>
      <c r="C51" s="2">
        <v>80.260000000000005</v>
      </c>
      <c r="D51" s="2">
        <f>1</f>
        <v>1</v>
      </c>
      <c r="E51" s="5">
        <v>179</v>
      </c>
      <c r="F51" s="18">
        <v>84.24</v>
      </c>
      <c r="H51" s="2">
        <v>58</v>
      </c>
      <c r="I51" s="3" t="s">
        <v>36</v>
      </c>
      <c r="J51" s="2">
        <v>28.46</v>
      </c>
      <c r="K51" s="24">
        <v>-2</v>
      </c>
    </row>
    <row r="52" spans="1:11" ht="18.5">
      <c r="A52" s="13"/>
      <c r="B52" s="10"/>
      <c r="C52" s="10"/>
      <c r="D52" s="10"/>
      <c r="E52" s="10"/>
      <c r="H52" s="2">
        <v>131</v>
      </c>
      <c r="I52" s="3" t="s">
        <v>150</v>
      </c>
      <c r="J52" s="2">
        <v>43.32</v>
      </c>
      <c r="K52" s="24">
        <v>-2</v>
      </c>
    </row>
    <row r="53" spans="1:11" ht="18.5">
      <c r="A53" s="13"/>
      <c r="B53" s="10"/>
      <c r="C53" s="10"/>
      <c r="D53" s="10"/>
      <c r="E53" s="10"/>
      <c r="H53" s="2">
        <v>120</v>
      </c>
      <c r="I53" s="3" t="s">
        <v>61</v>
      </c>
      <c r="J53" s="2">
        <v>36.5</v>
      </c>
      <c r="K53" s="24">
        <v>-1</v>
      </c>
    </row>
    <row r="54" spans="1:11" ht="18.5">
      <c r="A54" s="15"/>
      <c r="B54" s="14"/>
      <c r="C54" s="14"/>
      <c r="D54" s="14"/>
      <c r="E54" s="14"/>
      <c r="H54" s="2">
        <v>127</v>
      </c>
      <c r="I54" s="3" t="s">
        <v>147</v>
      </c>
      <c r="J54" s="2">
        <v>42.23</v>
      </c>
      <c r="K54" s="24">
        <v>-1</v>
      </c>
    </row>
    <row r="55" spans="1:11" ht="18.5">
      <c r="A55" s="15"/>
      <c r="B55" s="14"/>
      <c r="C55" s="14"/>
      <c r="D55" s="14"/>
      <c r="E55" s="14"/>
      <c r="H55" s="2">
        <v>175</v>
      </c>
      <c r="I55" s="3" t="s">
        <v>68</v>
      </c>
      <c r="J55" s="2">
        <v>72.45</v>
      </c>
      <c r="K55" s="24">
        <v>-1</v>
      </c>
    </row>
    <row r="56" spans="1:11" ht="18.5">
      <c r="A56" s="13"/>
      <c r="B56" s="10"/>
      <c r="C56" s="10"/>
      <c r="D56" s="10"/>
      <c r="E56" s="10"/>
    </row>
    <row r="57" spans="1:11" ht="18.5">
      <c r="A57" s="15"/>
      <c r="B57" s="14"/>
      <c r="C57" s="14"/>
      <c r="D57" s="14"/>
      <c r="E57" s="14"/>
    </row>
    <row r="106" spans="1:5" ht="18.5">
      <c r="A106" s="13"/>
      <c r="B106" s="10"/>
      <c r="C106" s="10"/>
      <c r="D106" s="10"/>
      <c r="E106" s="10"/>
    </row>
    <row r="107" spans="1:5" ht="18.5">
      <c r="A107" s="13"/>
      <c r="B107" s="10"/>
      <c r="C107" s="10"/>
      <c r="D107" s="10"/>
      <c r="E107" s="10"/>
    </row>
    <row r="108" spans="1:5" ht="18.5">
      <c r="A108" s="13"/>
      <c r="B108" s="10"/>
      <c r="C108" s="10"/>
      <c r="D108" s="10"/>
      <c r="E108" s="10"/>
    </row>
    <row r="109" spans="1:5" ht="18.5">
      <c r="A109" s="13"/>
      <c r="B109" s="10"/>
      <c r="C109" s="10"/>
      <c r="D109" s="10"/>
      <c r="E109" s="10"/>
    </row>
    <row r="110" spans="1:5" ht="18.5">
      <c r="A110" s="13"/>
      <c r="B110" s="10"/>
      <c r="C110" s="10"/>
      <c r="D110" s="10"/>
      <c r="E110" s="10"/>
    </row>
    <row r="111" spans="1:5" ht="18.5">
      <c r="A111" s="13"/>
      <c r="B111" s="10"/>
      <c r="C111" s="10"/>
      <c r="D111" s="10"/>
      <c r="E111" s="10"/>
    </row>
    <row r="112" spans="1:5" ht="18.5">
      <c r="A112" s="13"/>
      <c r="B112" s="10"/>
      <c r="C112" s="10"/>
      <c r="D112" s="10"/>
      <c r="E112" s="10"/>
    </row>
    <row r="113" spans="1:5" ht="18.5">
      <c r="A113" s="13"/>
      <c r="B113" s="10"/>
      <c r="C113" s="10"/>
      <c r="D113" s="10"/>
      <c r="E113" s="10"/>
    </row>
    <row r="114" spans="1:5" ht="18.5">
      <c r="A114" s="13"/>
      <c r="B114" s="10"/>
      <c r="C114" s="10"/>
      <c r="D114" s="10"/>
      <c r="E114" s="10"/>
    </row>
    <row r="115" spans="1:5" ht="18.5">
      <c r="A115" s="13"/>
      <c r="B115" s="10"/>
      <c r="C115" s="10"/>
      <c r="D115" s="10"/>
      <c r="E115" s="10"/>
    </row>
    <row r="116" spans="1:5" ht="18.5">
      <c r="A116" s="13"/>
      <c r="B116" s="10"/>
      <c r="C116" s="10"/>
      <c r="D116" s="10"/>
      <c r="E116" s="10"/>
    </row>
    <row r="117" spans="1:5" ht="18.5">
      <c r="A117" s="13"/>
      <c r="B117" s="10"/>
      <c r="C117" s="10"/>
      <c r="D117" s="10"/>
      <c r="E117" s="10"/>
    </row>
    <row r="118" spans="1:5" ht="18.5">
      <c r="A118" s="13"/>
      <c r="B118" s="10"/>
      <c r="C118" s="10"/>
      <c r="D118" s="10"/>
      <c r="E118" s="10"/>
    </row>
    <row r="119" spans="1:5" ht="18.5">
      <c r="A119" s="13"/>
      <c r="B119" s="10"/>
      <c r="C119" s="10"/>
      <c r="D119" s="10"/>
      <c r="E119" s="10"/>
    </row>
    <row r="120" spans="1:5" ht="18.5">
      <c r="A120" s="13"/>
      <c r="B120" s="10"/>
      <c r="C120" s="10"/>
      <c r="D120" s="10"/>
      <c r="E120" s="10"/>
    </row>
    <row r="121" spans="1:5" ht="18.5">
      <c r="A121" s="13"/>
      <c r="B121" s="10"/>
      <c r="C121" s="10"/>
      <c r="D121" s="10"/>
      <c r="E121" s="10"/>
    </row>
    <row r="122" spans="1:5" ht="18.5">
      <c r="A122" s="9"/>
      <c r="B122" s="8"/>
      <c r="C122" s="8"/>
      <c r="D122" s="8"/>
      <c r="E122" s="8"/>
    </row>
    <row r="123" spans="1:5" ht="18.5">
      <c r="A123" s="9"/>
      <c r="B123" s="8"/>
      <c r="C123" s="8"/>
      <c r="D123" s="8"/>
      <c r="E123" s="8"/>
    </row>
    <row r="124" spans="1:5" ht="18.5">
      <c r="A124" s="13"/>
      <c r="B124" s="10"/>
      <c r="C124" s="10"/>
      <c r="D124" s="10"/>
      <c r="E124" s="10"/>
    </row>
    <row r="125" spans="1:5" ht="18.5">
      <c r="A125" s="13"/>
      <c r="B125" s="10"/>
      <c r="C125" s="10"/>
      <c r="D125" s="10"/>
      <c r="E125" s="10"/>
    </row>
    <row r="126" spans="1:5" ht="18.5">
      <c r="A126" s="13"/>
      <c r="B126" s="10"/>
      <c r="C126" s="10"/>
      <c r="D126" s="10"/>
      <c r="E126" s="10"/>
    </row>
    <row r="127" spans="1:5" ht="18.5">
      <c r="A127" s="13"/>
      <c r="B127" s="10"/>
      <c r="C127" s="10"/>
      <c r="D127" s="10"/>
      <c r="E127" s="10"/>
    </row>
    <row r="128" spans="1:5" ht="18.5">
      <c r="A128" s="13"/>
      <c r="B128" s="10"/>
      <c r="C128" s="10"/>
      <c r="D128" s="10"/>
      <c r="E128" s="10"/>
    </row>
    <row r="129" spans="1:5" ht="18.5">
      <c r="A129" s="13"/>
      <c r="B129" s="10"/>
      <c r="C129" s="10"/>
      <c r="D129" s="10"/>
      <c r="E129" s="10"/>
    </row>
    <row r="130" spans="1:5" ht="18.5">
      <c r="A130" s="13"/>
      <c r="B130" s="10"/>
      <c r="C130" s="10"/>
      <c r="D130" s="10"/>
      <c r="E130" s="10"/>
    </row>
    <row r="131" spans="1:5" ht="18.5">
      <c r="A131" s="13"/>
      <c r="B131" s="10"/>
      <c r="C131" s="10"/>
      <c r="D131" s="10"/>
      <c r="E131" s="10"/>
    </row>
    <row r="132" spans="1:5" ht="18.5">
      <c r="A132" s="13"/>
      <c r="B132" s="10"/>
      <c r="C132" s="10"/>
      <c r="D132" s="10"/>
      <c r="E132" s="10"/>
    </row>
    <row r="133" spans="1:5" ht="18.5">
      <c r="A133" s="13"/>
      <c r="B133" s="10"/>
      <c r="C133" s="10"/>
      <c r="D133" s="10"/>
      <c r="E133" s="10"/>
    </row>
    <row r="134" spans="1:5" ht="18.5">
      <c r="A134" s="13"/>
      <c r="B134" s="10"/>
      <c r="C134" s="10"/>
      <c r="D134" s="10"/>
      <c r="E134" s="10"/>
    </row>
    <row r="135" spans="1:5" ht="18.5">
      <c r="A135" s="13"/>
      <c r="B135" s="10"/>
      <c r="C135" s="10"/>
      <c r="D135" s="10"/>
      <c r="E135" s="10"/>
    </row>
    <row r="136" spans="1:5" ht="18.5">
      <c r="A136" s="13"/>
      <c r="B136" s="10"/>
      <c r="C136" s="10"/>
      <c r="D136" s="10"/>
      <c r="E136" s="10"/>
    </row>
    <row r="137" spans="1:5" ht="18.5">
      <c r="A137" s="13"/>
      <c r="B137" s="10"/>
      <c r="C137" s="10"/>
      <c r="D137" s="10"/>
      <c r="E137" s="10"/>
    </row>
    <row r="138" spans="1:5" ht="18.5">
      <c r="A138" s="13"/>
      <c r="B138" s="10"/>
      <c r="C138" s="10"/>
      <c r="D138" s="10"/>
      <c r="E138" s="10"/>
    </row>
    <row r="139" spans="1:5" ht="18.5">
      <c r="A139" s="13"/>
      <c r="B139" s="10"/>
      <c r="C139" s="10"/>
      <c r="D139" s="10"/>
      <c r="E139" s="10"/>
    </row>
    <row r="140" spans="1:5" ht="18.5">
      <c r="A140" s="13"/>
      <c r="B140" s="10"/>
      <c r="C140" s="10"/>
      <c r="D140" s="10"/>
      <c r="E140" s="10"/>
    </row>
    <row r="141" spans="1:5" ht="18.5">
      <c r="A141" s="13"/>
      <c r="B141" s="10"/>
      <c r="C141" s="10"/>
      <c r="D141" s="10"/>
      <c r="E141" s="10"/>
    </row>
    <row r="142" spans="1:5" ht="18.5">
      <c r="A142" s="13"/>
      <c r="B142" s="10"/>
      <c r="C142" s="10"/>
      <c r="D142" s="10"/>
      <c r="E142" s="10"/>
    </row>
    <row r="143" spans="1:5" ht="18.5">
      <c r="A143" s="13"/>
      <c r="B143" s="10"/>
      <c r="C143" s="10"/>
      <c r="D143" s="10"/>
      <c r="E143" s="10"/>
    </row>
    <row r="144" spans="1:5" ht="18.5">
      <c r="A144" s="13"/>
      <c r="B144" s="10"/>
      <c r="C144" s="10"/>
      <c r="D144" s="10"/>
      <c r="E144" s="10"/>
    </row>
    <row r="145" spans="1:5" ht="18.5">
      <c r="A145" s="13"/>
      <c r="B145" s="10"/>
      <c r="C145" s="10"/>
      <c r="D145" s="10"/>
      <c r="E145" s="10"/>
    </row>
    <row r="146" spans="1:5" ht="18.5">
      <c r="A146" s="13"/>
      <c r="B146" s="10"/>
      <c r="C146" s="10"/>
      <c r="D146" s="10"/>
      <c r="E146" s="10"/>
    </row>
    <row r="147" spans="1:5" ht="18.5">
      <c r="A147" s="13"/>
      <c r="B147" s="10"/>
      <c r="C147" s="10"/>
      <c r="D147" s="10"/>
      <c r="E147" s="10"/>
    </row>
    <row r="148" spans="1:5" ht="18.5">
      <c r="A148" s="13"/>
      <c r="B148" s="10"/>
      <c r="C148" s="10"/>
      <c r="D148" s="10"/>
      <c r="E148" s="10"/>
    </row>
    <row r="149" spans="1:5" ht="18.5">
      <c r="A149" s="13"/>
      <c r="B149" s="10"/>
      <c r="C149" s="10"/>
      <c r="D149" s="10"/>
      <c r="E149" s="10"/>
    </row>
    <row r="150" spans="1:5" ht="18.5">
      <c r="A150" s="13"/>
      <c r="B150" s="10"/>
      <c r="C150" s="10"/>
      <c r="D150" s="10"/>
      <c r="E150" s="10"/>
    </row>
    <row r="151" spans="1:5" ht="18.5">
      <c r="A151" s="13"/>
      <c r="B151" s="10"/>
      <c r="C151" s="10"/>
      <c r="D151" s="10"/>
      <c r="E151" s="10"/>
    </row>
    <row r="152" spans="1:5" ht="18.5">
      <c r="A152" s="13"/>
      <c r="B152" s="10"/>
      <c r="C152" s="10"/>
      <c r="D152" s="10"/>
      <c r="E152" s="10"/>
    </row>
    <row r="153" spans="1:5" ht="18.5">
      <c r="A153" s="13"/>
      <c r="B153" s="10"/>
      <c r="C153" s="10"/>
      <c r="D153" s="10"/>
      <c r="E153" s="10"/>
    </row>
    <row r="154" spans="1:5" ht="18.5">
      <c r="A154" s="13"/>
      <c r="B154" s="10"/>
      <c r="C154" s="10"/>
      <c r="D154" s="10"/>
      <c r="E154" s="10"/>
    </row>
    <row r="155" spans="1:5" ht="18.5">
      <c r="A155" s="13"/>
      <c r="B155" s="10"/>
      <c r="C155" s="10"/>
      <c r="D155" s="10"/>
      <c r="E155" s="10"/>
    </row>
    <row r="156" spans="1:5" ht="18.5">
      <c r="A156" s="13"/>
      <c r="B156" s="10"/>
      <c r="C156" s="10"/>
      <c r="D156" s="10"/>
      <c r="E156" s="10"/>
    </row>
    <row r="157" spans="1:5" ht="18.5">
      <c r="A157" s="13"/>
      <c r="B157" s="10"/>
      <c r="C157" s="10"/>
      <c r="D157" s="10"/>
      <c r="E157" s="10"/>
    </row>
    <row r="158" spans="1:5" ht="18.5">
      <c r="A158" s="13"/>
      <c r="B158" s="10"/>
      <c r="C158" s="10"/>
      <c r="D158" s="10"/>
      <c r="E158" s="10"/>
    </row>
    <row r="159" spans="1:5" ht="18.5">
      <c r="A159" s="13"/>
      <c r="B159" s="10"/>
      <c r="C159" s="10"/>
      <c r="D159" s="10"/>
      <c r="E159" s="10"/>
    </row>
    <row r="160" spans="1:5" ht="18.5">
      <c r="A160" s="13"/>
      <c r="B160" s="10"/>
      <c r="C160" s="10"/>
      <c r="D160" s="10"/>
      <c r="E160" s="10"/>
    </row>
    <row r="161" spans="1:5" ht="18.5">
      <c r="A161" s="13"/>
      <c r="B161" s="10"/>
      <c r="C161" s="10"/>
      <c r="D161" s="10"/>
      <c r="E161" s="10"/>
    </row>
    <row r="162" spans="1:5" ht="18.5">
      <c r="A162" s="13"/>
      <c r="B162" s="10"/>
      <c r="C162" s="10"/>
      <c r="D162" s="10"/>
      <c r="E162" s="10"/>
    </row>
    <row r="163" spans="1:5" ht="18.5">
      <c r="A163" s="13"/>
      <c r="B163" s="10"/>
      <c r="C163" s="10"/>
      <c r="D163" s="10"/>
      <c r="E163" s="10"/>
    </row>
    <row r="164" spans="1:5" ht="18.5">
      <c r="A164" s="13"/>
      <c r="B164" s="10"/>
      <c r="C164" s="10"/>
      <c r="D164" s="10"/>
      <c r="E164" s="10"/>
    </row>
    <row r="165" spans="1:5" ht="18.5">
      <c r="A165" s="13"/>
      <c r="B165" s="10"/>
      <c r="C165" s="10"/>
      <c r="D165" s="10"/>
      <c r="E165" s="10"/>
    </row>
    <row r="166" spans="1:5" ht="18.5">
      <c r="A166" s="13"/>
      <c r="B166" s="10"/>
      <c r="C166" s="10"/>
      <c r="D166" s="10"/>
      <c r="E166" s="10"/>
    </row>
    <row r="167" spans="1:5" ht="18.5">
      <c r="A167" s="13"/>
      <c r="B167" s="10"/>
      <c r="C167" s="10"/>
      <c r="D167" s="10"/>
      <c r="E167" s="10"/>
    </row>
    <row r="168" spans="1:5" ht="18.5">
      <c r="A168" s="13"/>
      <c r="B168" s="10"/>
      <c r="C168" s="10"/>
      <c r="D168" s="10"/>
      <c r="E168" s="10"/>
    </row>
    <row r="169" spans="1:5" ht="18.5">
      <c r="A169" s="13"/>
      <c r="B169" s="10"/>
      <c r="C169" s="10"/>
      <c r="D169" s="10"/>
      <c r="E169" s="10"/>
    </row>
    <row r="170" spans="1:5" ht="18.5">
      <c r="A170" s="13"/>
      <c r="B170" s="10"/>
      <c r="C170" s="10"/>
      <c r="D170" s="10"/>
      <c r="E170" s="10"/>
    </row>
    <row r="171" spans="1:5" ht="18.5">
      <c r="A171" s="13"/>
      <c r="B171" s="10"/>
      <c r="C171" s="10"/>
      <c r="D171" s="10"/>
      <c r="E171" s="10"/>
    </row>
    <row r="172" spans="1:5" ht="18.5">
      <c r="A172" s="13"/>
      <c r="B172" s="10"/>
      <c r="C172" s="10"/>
      <c r="D172" s="10"/>
      <c r="E172" s="10"/>
    </row>
    <row r="173" spans="1:5" ht="18.5">
      <c r="A173" s="13"/>
      <c r="B173" s="10"/>
      <c r="C173" s="10"/>
      <c r="D173" s="10"/>
      <c r="E173" s="10"/>
    </row>
    <row r="174" spans="1:5" ht="18.5">
      <c r="A174" s="13"/>
      <c r="B174" s="10"/>
      <c r="C174" s="10"/>
      <c r="D174" s="10"/>
      <c r="E174" s="10"/>
    </row>
    <row r="175" spans="1:5" ht="18.5">
      <c r="A175" s="13"/>
      <c r="B175" s="10"/>
      <c r="C175" s="10"/>
      <c r="D175" s="10"/>
      <c r="E175" s="10"/>
    </row>
    <row r="176" spans="1:5" ht="18.5">
      <c r="A176" s="13"/>
      <c r="B176" s="10"/>
      <c r="C176" s="10"/>
      <c r="D176" s="10"/>
      <c r="E176" s="10"/>
    </row>
    <row r="177" spans="1:5" ht="18.5">
      <c r="A177" s="13"/>
      <c r="B177" s="10"/>
      <c r="C177" s="10"/>
      <c r="D177" s="10"/>
      <c r="E177" s="10"/>
    </row>
    <row r="178" spans="1:5" ht="18.5">
      <c r="A178" s="9"/>
      <c r="B178" s="8"/>
      <c r="C178" s="8"/>
      <c r="D178" s="8"/>
      <c r="E178" s="8"/>
    </row>
    <row r="179" spans="1:5" ht="18.5">
      <c r="A179" s="9"/>
      <c r="B179" s="8"/>
      <c r="C179" s="8"/>
      <c r="D179" s="8"/>
      <c r="E179" s="8"/>
    </row>
  </sheetData>
  <sortState ref="A4:F51">
    <sortCondition ref="A4:A51"/>
  </sortState>
  <mergeCells count="1">
    <mergeCell ref="A1:F1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F5" sqref="F5"/>
    </sheetView>
  </sheetViews>
  <sheetFormatPr baseColWidth="10" defaultRowHeight="12.5"/>
  <cols>
    <col min="2" max="2" width="35.26953125" customWidth="1"/>
    <col min="3" max="3" width="15.54296875" customWidth="1"/>
    <col min="4" max="4" width="16.1796875" customWidth="1"/>
    <col min="5" max="5" width="14.26953125" customWidth="1"/>
    <col min="6" max="6" width="20.1796875" customWidth="1"/>
  </cols>
  <sheetData>
    <row r="1" spans="1:11" ht="48.75" customHeight="1"/>
    <row r="2" spans="1:11" ht="70.5" customHeight="1">
      <c r="A2" s="82" t="s">
        <v>195</v>
      </c>
      <c r="B2" s="83"/>
      <c r="C2" s="83"/>
      <c r="D2" s="83"/>
      <c r="E2" s="83"/>
      <c r="F2" s="83"/>
    </row>
    <row r="3" spans="1:11" ht="23.25" customHeight="1">
      <c r="A3" s="19"/>
      <c r="H3" s="21" t="s">
        <v>188</v>
      </c>
    </row>
    <row r="4" spans="1:11" ht="29">
      <c r="A4" s="20" t="s">
        <v>77</v>
      </c>
      <c r="B4" s="20" t="s">
        <v>78</v>
      </c>
      <c r="C4" s="20" t="s">
        <v>82</v>
      </c>
      <c r="D4" s="20" t="s">
        <v>79</v>
      </c>
      <c r="E4" s="20" t="s">
        <v>80</v>
      </c>
      <c r="F4" s="20" t="s">
        <v>81</v>
      </c>
      <c r="H4" s="20" t="s">
        <v>77</v>
      </c>
      <c r="I4" s="20" t="s">
        <v>78</v>
      </c>
      <c r="J4" s="20" t="s">
        <v>82</v>
      </c>
      <c r="K4" s="20" t="s">
        <v>193</v>
      </c>
    </row>
    <row r="5" spans="1:11" ht="13.5">
      <c r="A5" s="23">
        <v>8</v>
      </c>
      <c r="B5" s="3" t="s">
        <v>89</v>
      </c>
      <c r="C5" s="2">
        <v>11.13</v>
      </c>
      <c r="D5" s="4">
        <v>-2</v>
      </c>
      <c r="E5" s="5">
        <v>6</v>
      </c>
      <c r="F5" s="18">
        <v>11.33</v>
      </c>
      <c r="H5" s="2">
        <v>79</v>
      </c>
      <c r="I5" s="3" t="s">
        <v>52</v>
      </c>
      <c r="J5" s="2">
        <v>29.78</v>
      </c>
      <c r="K5" s="23">
        <f>12</f>
        <v>12</v>
      </c>
    </row>
    <row r="6" spans="1:11" ht="13.5">
      <c r="A6" s="23">
        <v>10</v>
      </c>
      <c r="B6" s="3" t="s">
        <v>7</v>
      </c>
      <c r="C6" s="2">
        <v>12.24</v>
      </c>
      <c r="D6" s="2">
        <f>0</f>
        <v>0</v>
      </c>
      <c r="E6" s="5">
        <v>10</v>
      </c>
      <c r="F6" s="18">
        <v>14.01</v>
      </c>
      <c r="H6" s="2">
        <v>99</v>
      </c>
      <c r="I6" s="3" t="s">
        <v>60</v>
      </c>
      <c r="J6" s="2">
        <v>32.4</v>
      </c>
      <c r="K6" s="23">
        <f>8</f>
        <v>8</v>
      </c>
    </row>
    <row r="7" spans="1:11" ht="13.5">
      <c r="A7" s="23">
        <v>18</v>
      </c>
      <c r="B7" s="3" t="s">
        <v>97</v>
      </c>
      <c r="C7" s="2">
        <v>15.69</v>
      </c>
      <c r="D7" s="2">
        <f>0</f>
        <v>0</v>
      </c>
      <c r="E7" s="5">
        <v>18</v>
      </c>
      <c r="F7" s="18">
        <v>15.28</v>
      </c>
      <c r="H7" s="2">
        <v>55</v>
      </c>
      <c r="I7" s="3" t="s">
        <v>116</v>
      </c>
      <c r="J7" s="2">
        <v>27.9</v>
      </c>
      <c r="K7" s="23">
        <f>4</f>
        <v>4</v>
      </c>
    </row>
    <row r="8" spans="1:11" ht="13.5">
      <c r="A8" s="23">
        <v>19</v>
      </c>
      <c r="B8" s="3" t="s">
        <v>14</v>
      </c>
      <c r="C8" s="2">
        <v>16.059999999999999</v>
      </c>
      <c r="D8" s="2">
        <f>1</f>
        <v>1</v>
      </c>
      <c r="E8" s="5">
        <v>20</v>
      </c>
      <c r="F8" s="18">
        <v>15.56</v>
      </c>
      <c r="H8" s="2">
        <v>51</v>
      </c>
      <c r="I8" s="3" t="s">
        <v>33</v>
      </c>
      <c r="J8" s="2">
        <v>26.63</v>
      </c>
      <c r="K8" s="23">
        <f>4</f>
        <v>4</v>
      </c>
    </row>
    <row r="9" spans="1:11" ht="13.5">
      <c r="A9" s="23">
        <v>20</v>
      </c>
      <c r="B9" s="3" t="s">
        <v>17</v>
      </c>
      <c r="C9" s="2">
        <v>16.38</v>
      </c>
      <c r="D9" s="2">
        <f>1</f>
        <v>1</v>
      </c>
      <c r="E9" s="5">
        <v>21</v>
      </c>
      <c r="F9" s="18">
        <v>16.440000000000001</v>
      </c>
      <c r="H9" s="2">
        <v>169</v>
      </c>
      <c r="I9" s="3" t="s">
        <v>172</v>
      </c>
      <c r="J9" s="2">
        <v>63.81</v>
      </c>
      <c r="K9" s="23">
        <f>3</f>
        <v>3</v>
      </c>
    </row>
    <row r="10" spans="1:11" ht="13.5">
      <c r="A10" s="23">
        <v>39</v>
      </c>
      <c r="B10" s="3" t="s">
        <v>109</v>
      </c>
      <c r="C10" s="2">
        <v>24.74</v>
      </c>
      <c r="D10" s="2">
        <f>0</f>
        <v>0</v>
      </c>
      <c r="E10" s="5">
        <v>39</v>
      </c>
      <c r="F10" s="18">
        <v>22.79</v>
      </c>
      <c r="H10" s="2">
        <v>144</v>
      </c>
      <c r="I10" s="3" t="s">
        <v>159</v>
      </c>
      <c r="J10" s="2">
        <v>46.78</v>
      </c>
      <c r="K10" s="23">
        <f>3</f>
        <v>3</v>
      </c>
    </row>
    <row r="11" spans="1:11" ht="13.5">
      <c r="A11" s="23">
        <v>46</v>
      </c>
      <c r="B11" s="3" t="s">
        <v>15</v>
      </c>
      <c r="C11" s="2">
        <v>25.65</v>
      </c>
      <c r="D11" s="4">
        <v>-8</v>
      </c>
      <c r="E11" s="5">
        <v>38</v>
      </c>
      <c r="F11" s="18">
        <v>22.69</v>
      </c>
      <c r="H11" s="2">
        <v>85</v>
      </c>
      <c r="I11" s="3" t="s">
        <v>54</v>
      </c>
      <c r="J11" s="2">
        <v>30.22</v>
      </c>
      <c r="K11" s="23">
        <f>3</f>
        <v>3</v>
      </c>
    </row>
    <row r="12" spans="1:11" ht="13.5">
      <c r="A12" s="23">
        <v>48</v>
      </c>
      <c r="B12" s="3" t="s">
        <v>30</v>
      </c>
      <c r="C12" s="2">
        <v>25.69</v>
      </c>
      <c r="D12" s="4">
        <v>-3</v>
      </c>
      <c r="E12" s="5">
        <v>45</v>
      </c>
      <c r="F12" s="18">
        <v>23.73</v>
      </c>
      <c r="H12" s="2">
        <v>129</v>
      </c>
      <c r="I12" s="3" t="s">
        <v>149</v>
      </c>
      <c r="J12" s="2">
        <v>42.82</v>
      </c>
      <c r="K12" s="23">
        <f>1</f>
        <v>1</v>
      </c>
    </row>
    <row r="13" spans="1:11" ht="13.5">
      <c r="A13" s="23">
        <v>50</v>
      </c>
      <c r="B13" s="3" t="s">
        <v>113</v>
      </c>
      <c r="C13" s="2">
        <v>26.04</v>
      </c>
      <c r="D13" s="4">
        <v>-15</v>
      </c>
      <c r="E13" s="5">
        <v>35</v>
      </c>
      <c r="F13" s="18">
        <v>22.11</v>
      </c>
      <c r="H13" s="2">
        <v>20</v>
      </c>
      <c r="I13" s="3" t="s">
        <v>17</v>
      </c>
      <c r="J13" s="2">
        <v>16.38</v>
      </c>
      <c r="K13" s="23">
        <f>1</f>
        <v>1</v>
      </c>
    </row>
    <row r="14" spans="1:11" ht="13.5">
      <c r="A14" s="23">
        <v>51</v>
      </c>
      <c r="B14" s="3" t="s">
        <v>33</v>
      </c>
      <c r="C14" s="2">
        <v>26.63</v>
      </c>
      <c r="D14" s="2">
        <f>4</f>
        <v>4</v>
      </c>
      <c r="E14" s="5">
        <v>55</v>
      </c>
      <c r="F14" s="18">
        <v>26.25</v>
      </c>
      <c r="H14" s="2">
        <v>19</v>
      </c>
      <c r="I14" s="3" t="s">
        <v>14</v>
      </c>
      <c r="J14" s="2">
        <v>16.059999999999999</v>
      </c>
      <c r="K14" s="23">
        <f>1</f>
        <v>1</v>
      </c>
    </row>
    <row r="15" spans="1:11" ht="13.5">
      <c r="A15" s="23">
        <v>53</v>
      </c>
      <c r="B15" s="3" t="s">
        <v>9</v>
      </c>
      <c r="C15" s="2">
        <v>27.5</v>
      </c>
      <c r="D15" s="4">
        <v>-6</v>
      </c>
      <c r="E15" s="5">
        <v>47</v>
      </c>
      <c r="F15" s="18">
        <v>24.55</v>
      </c>
    </row>
    <row r="16" spans="1:11" ht="13.5">
      <c r="A16" s="23">
        <v>55</v>
      </c>
      <c r="B16" s="3" t="s">
        <v>116</v>
      </c>
      <c r="C16" s="2">
        <v>27.9</v>
      </c>
      <c r="D16" s="2">
        <f>4</f>
        <v>4</v>
      </c>
      <c r="E16" s="5">
        <v>59</v>
      </c>
      <c r="F16" s="18">
        <v>26.79</v>
      </c>
      <c r="H16" s="2">
        <v>116</v>
      </c>
      <c r="I16" s="3" t="s">
        <v>32</v>
      </c>
      <c r="J16" s="2">
        <v>35.94</v>
      </c>
      <c r="K16" s="2">
        <f>0</f>
        <v>0</v>
      </c>
    </row>
    <row r="17" spans="1:11" ht="13.5">
      <c r="A17" s="23">
        <v>57</v>
      </c>
      <c r="B17" s="3" t="s">
        <v>117</v>
      </c>
      <c r="C17" s="2">
        <v>28.3</v>
      </c>
      <c r="D17" s="4">
        <v>-5</v>
      </c>
      <c r="E17" s="5">
        <v>52</v>
      </c>
      <c r="F17" s="18">
        <v>26.05</v>
      </c>
      <c r="H17" s="2">
        <v>39</v>
      </c>
      <c r="I17" s="3" t="s">
        <v>109</v>
      </c>
      <c r="J17" s="2">
        <v>24.74</v>
      </c>
      <c r="K17" s="2">
        <f>0</f>
        <v>0</v>
      </c>
    </row>
    <row r="18" spans="1:11" ht="13.5">
      <c r="A18" s="23">
        <v>62</v>
      </c>
      <c r="B18" s="3" t="s">
        <v>35</v>
      </c>
      <c r="C18" s="2">
        <v>29</v>
      </c>
      <c r="D18" s="4">
        <v>-2</v>
      </c>
      <c r="E18" s="5">
        <v>60</v>
      </c>
      <c r="F18" s="18">
        <v>26.82</v>
      </c>
      <c r="H18" s="2">
        <v>18</v>
      </c>
      <c r="I18" s="3" t="s">
        <v>97</v>
      </c>
      <c r="J18" s="2">
        <v>15.69</v>
      </c>
      <c r="K18" s="2">
        <f>0</f>
        <v>0</v>
      </c>
    </row>
    <row r="19" spans="1:11" ht="13.5">
      <c r="A19" s="23">
        <v>79</v>
      </c>
      <c r="B19" s="3" t="s">
        <v>52</v>
      </c>
      <c r="C19" s="2">
        <v>29.78</v>
      </c>
      <c r="D19" s="2">
        <f>12</f>
        <v>12</v>
      </c>
      <c r="E19" s="5">
        <v>91</v>
      </c>
      <c r="F19" s="18">
        <v>30.56</v>
      </c>
      <c r="H19" s="2">
        <v>10</v>
      </c>
      <c r="I19" s="3" t="s">
        <v>7</v>
      </c>
      <c r="J19" s="2">
        <v>12.24</v>
      </c>
      <c r="K19" s="2">
        <f>0</f>
        <v>0</v>
      </c>
    </row>
    <row r="20" spans="1:11" ht="13.5">
      <c r="A20" s="23">
        <v>81</v>
      </c>
      <c r="B20" s="3" t="s">
        <v>53</v>
      </c>
      <c r="C20" s="2">
        <v>29.81</v>
      </c>
      <c r="D20" s="4">
        <v>-15</v>
      </c>
      <c r="E20" s="5">
        <v>66</v>
      </c>
      <c r="F20" s="18">
        <v>27.78</v>
      </c>
    </row>
    <row r="21" spans="1:11" ht="15.5">
      <c r="A21" s="23">
        <v>85</v>
      </c>
      <c r="B21" s="3" t="s">
        <v>54</v>
      </c>
      <c r="C21" s="2">
        <v>30.22</v>
      </c>
      <c r="D21" s="2">
        <f>3</f>
        <v>3</v>
      </c>
      <c r="E21" s="5">
        <v>88</v>
      </c>
      <c r="F21" s="18">
        <v>30.27</v>
      </c>
      <c r="H21" s="21" t="s">
        <v>189</v>
      </c>
    </row>
    <row r="22" spans="1:11" ht="11.25" customHeight="1">
      <c r="A22" s="23">
        <v>97</v>
      </c>
      <c r="B22" s="3" t="s">
        <v>22</v>
      </c>
      <c r="C22" s="2">
        <v>31.88</v>
      </c>
      <c r="D22" s="4">
        <v>-5</v>
      </c>
      <c r="E22" s="5">
        <v>92</v>
      </c>
      <c r="F22" s="18">
        <v>30.56</v>
      </c>
      <c r="H22" s="20" t="s">
        <v>77</v>
      </c>
      <c r="I22" s="20" t="s">
        <v>78</v>
      </c>
      <c r="J22" s="20" t="s">
        <v>82</v>
      </c>
      <c r="K22" s="20" t="s">
        <v>193</v>
      </c>
    </row>
    <row r="23" spans="1:11" ht="13.5">
      <c r="A23" s="23">
        <v>99</v>
      </c>
      <c r="B23" s="3" t="s">
        <v>60</v>
      </c>
      <c r="C23" s="2">
        <v>32.4</v>
      </c>
      <c r="D23" s="2">
        <f>8</f>
        <v>8</v>
      </c>
      <c r="E23" s="5">
        <v>107</v>
      </c>
      <c r="F23" s="18">
        <v>32.32</v>
      </c>
      <c r="H23" s="2">
        <v>114</v>
      </c>
      <c r="I23" s="3" t="s">
        <v>62</v>
      </c>
      <c r="J23" s="2">
        <v>35.53</v>
      </c>
      <c r="K23" s="24">
        <v>-24</v>
      </c>
    </row>
    <row r="24" spans="1:11" ht="13.5">
      <c r="A24" s="23">
        <v>105</v>
      </c>
      <c r="B24" s="3" t="s">
        <v>138</v>
      </c>
      <c r="C24" s="2">
        <v>32.79</v>
      </c>
      <c r="D24" s="4">
        <v>-3</v>
      </c>
      <c r="E24" s="5">
        <v>102</v>
      </c>
      <c r="F24" s="18">
        <v>31.2</v>
      </c>
      <c r="H24" s="2">
        <v>81</v>
      </c>
      <c r="I24" s="3" t="s">
        <v>53</v>
      </c>
      <c r="J24" s="2">
        <v>29.81</v>
      </c>
      <c r="K24" s="24">
        <v>-15</v>
      </c>
    </row>
    <row r="25" spans="1:11" ht="13.5">
      <c r="A25" s="23">
        <v>113</v>
      </c>
      <c r="B25" s="3" t="s">
        <v>141</v>
      </c>
      <c r="C25" s="2">
        <v>35.380000000000003</v>
      </c>
      <c r="D25" s="4">
        <v>-3</v>
      </c>
      <c r="E25" s="5">
        <v>110</v>
      </c>
      <c r="F25" s="18">
        <v>32.450000000000003</v>
      </c>
      <c r="H25" s="2">
        <v>50</v>
      </c>
      <c r="I25" s="3" t="s">
        <v>113</v>
      </c>
      <c r="J25" s="2">
        <v>26.04</v>
      </c>
      <c r="K25" s="24">
        <v>-15</v>
      </c>
    </row>
    <row r="26" spans="1:11" ht="13.5">
      <c r="A26" s="23">
        <v>114</v>
      </c>
      <c r="B26" s="3" t="s">
        <v>62</v>
      </c>
      <c r="C26" s="2">
        <v>35.53</v>
      </c>
      <c r="D26" s="4">
        <v>-24</v>
      </c>
      <c r="E26" s="5">
        <v>90</v>
      </c>
      <c r="F26" s="18">
        <v>30.41</v>
      </c>
      <c r="H26" s="2">
        <v>46</v>
      </c>
      <c r="I26" s="3" t="s">
        <v>15</v>
      </c>
      <c r="J26" s="2">
        <v>25.65</v>
      </c>
      <c r="K26" s="24">
        <v>-8</v>
      </c>
    </row>
    <row r="27" spans="1:11" ht="13.5">
      <c r="A27" s="23">
        <v>116</v>
      </c>
      <c r="B27" s="3" t="s">
        <v>32</v>
      </c>
      <c r="C27" s="2">
        <v>35.94</v>
      </c>
      <c r="D27" s="2">
        <f>0</f>
        <v>0</v>
      </c>
      <c r="E27" s="5">
        <v>116</v>
      </c>
      <c r="F27" s="18">
        <v>36.17</v>
      </c>
      <c r="H27" s="2">
        <v>53</v>
      </c>
      <c r="I27" s="3" t="s">
        <v>9</v>
      </c>
      <c r="J27" s="2">
        <v>27.5</v>
      </c>
      <c r="K27" s="24">
        <v>-6</v>
      </c>
    </row>
    <row r="28" spans="1:11" ht="13.5">
      <c r="A28" s="23">
        <v>129</v>
      </c>
      <c r="B28" s="3" t="s">
        <v>149</v>
      </c>
      <c r="C28" s="2">
        <v>42.82</v>
      </c>
      <c r="D28" s="2">
        <f>1</f>
        <v>1</v>
      </c>
      <c r="E28" s="5">
        <v>130</v>
      </c>
      <c r="F28" s="18">
        <v>41.03</v>
      </c>
      <c r="H28" s="2">
        <v>148</v>
      </c>
      <c r="I28" s="3" t="s">
        <v>75</v>
      </c>
      <c r="J28" s="2">
        <v>49.1</v>
      </c>
      <c r="K28" s="24">
        <v>-5</v>
      </c>
    </row>
    <row r="29" spans="1:11" ht="13.5">
      <c r="A29" s="23">
        <v>144</v>
      </c>
      <c r="B29" s="3" t="s">
        <v>159</v>
      </c>
      <c r="C29" s="2">
        <v>46.78</v>
      </c>
      <c r="D29" s="2">
        <f>3</f>
        <v>3</v>
      </c>
      <c r="E29" s="5">
        <v>147</v>
      </c>
      <c r="F29" s="18">
        <v>48.91</v>
      </c>
      <c r="H29" s="2">
        <v>146</v>
      </c>
      <c r="I29" s="3" t="s">
        <v>34</v>
      </c>
      <c r="J29" s="2">
        <v>48.53</v>
      </c>
      <c r="K29" s="24">
        <v>-5</v>
      </c>
    </row>
    <row r="30" spans="1:11" ht="13.5">
      <c r="A30" s="23">
        <v>146</v>
      </c>
      <c r="B30" s="3" t="s">
        <v>34</v>
      </c>
      <c r="C30" s="2">
        <v>48.53</v>
      </c>
      <c r="D30" s="4">
        <v>-5</v>
      </c>
      <c r="E30" s="5">
        <v>141</v>
      </c>
      <c r="F30" s="18">
        <v>45.23</v>
      </c>
      <c r="H30" s="2">
        <v>97</v>
      </c>
      <c r="I30" s="3" t="s">
        <v>22</v>
      </c>
      <c r="J30" s="2">
        <v>31.88</v>
      </c>
      <c r="K30" s="24">
        <v>-5</v>
      </c>
    </row>
    <row r="31" spans="1:11" ht="13.5">
      <c r="A31" s="23">
        <v>148</v>
      </c>
      <c r="B31" s="3" t="s">
        <v>75</v>
      </c>
      <c r="C31" s="2">
        <v>49.1</v>
      </c>
      <c r="D31" s="4">
        <v>-5</v>
      </c>
      <c r="E31" s="5">
        <v>143</v>
      </c>
      <c r="F31" s="18">
        <v>46.03</v>
      </c>
      <c r="H31" s="2">
        <v>57</v>
      </c>
      <c r="I31" s="3" t="s">
        <v>117</v>
      </c>
      <c r="J31" s="2">
        <v>28.3</v>
      </c>
      <c r="K31" s="24">
        <v>-5</v>
      </c>
    </row>
    <row r="32" spans="1:11" ht="13.5">
      <c r="A32" s="23">
        <v>169</v>
      </c>
      <c r="B32" s="3" t="s">
        <v>172</v>
      </c>
      <c r="C32" s="2">
        <v>63.81</v>
      </c>
      <c r="D32" s="2">
        <f>3</f>
        <v>3</v>
      </c>
      <c r="E32" s="5">
        <v>172</v>
      </c>
      <c r="F32" s="18">
        <v>68.900000000000006</v>
      </c>
      <c r="H32" s="2">
        <v>113</v>
      </c>
      <c r="I32" s="3" t="s">
        <v>141</v>
      </c>
      <c r="J32" s="2">
        <v>35.380000000000003</v>
      </c>
      <c r="K32" s="24">
        <v>-3</v>
      </c>
    </row>
    <row r="33" spans="8:11">
      <c r="H33" s="2">
        <v>105</v>
      </c>
      <c r="I33" s="3" t="s">
        <v>138</v>
      </c>
      <c r="J33" s="2">
        <v>32.79</v>
      </c>
      <c r="K33" s="24">
        <v>-3</v>
      </c>
    </row>
    <row r="34" spans="8:11">
      <c r="H34" s="2">
        <v>48</v>
      </c>
      <c r="I34" s="3" t="s">
        <v>30</v>
      </c>
      <c r="J34" s="2">
        <v>25.69</v>
      </c>
      <c r="K34" s="24">
        <v>-3</v>
      </c>
    </row>
    <row r="35" spans="8:11">
      <c r="H35" s="2">
        <v>62</v>
      </c>
      <c r="I35" s="3" t="s">
        <v>35</v>
      </c>
      <c r="J35" s="2">
        <v>29</v>
      </c>
      <c r="K35" s="24">
        <v>-2</v>
      </c>
    </row>
    <row r="36" spans="8:11">
      <c r="H36" s="2">
        <v>8</v>
      </c>
      <c r="I36" s="3" t="s">
        <v>89</v>
      </c>
      <c r="J36" s="2">
        <v>11.13</v>
      </c>
      <c r="K36" s="24">
        <v>-2</v>
      </c>
    </row>
  </sheetData>
  <sortState ref="H23:M36">
    <sortCondition ref="K23:K36"/>
  </sortState>
  <mergeCells count="1">
    <mergeCell ref="A2:F2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workbookViewId="0">
      <selection activeCell="D6" sqref="D6"/>
    </sheetView>
  </sheetViews>
  <sheetFormatPr baseColWidth="10" defaultRowHeight="12.5"/>
  <cols>
    <col min="2" max="2" width="23.1796875" customWidth="1"/>
    <col min="4" max="4" width="17.453125" customWidth="1"/>
    <col min="5" max="5" width="16.7265625" customWidth="1"/>
    <col min="6" max="6" width="24.26953125" customWidth="1"/>
  </cols>
  <sheetData>
    <row r="2" spans="1:11" ht="66.75" customHeight="1">
      <c r="A2" s="82" t="s">
        <v>196</v>
      </c>
      <c r="B2" s="83"/>
      <c r="C2" s="83"/>
      <c r="D2" s="83"/>
      <c r="E2" s="83"/>
      <c r="F2" s="83"/>
    </row>
    <row r="4" spans="1:11" ht="24" customHeight="1">
      <c r="H4" s="21" t="s">
        <v>188</v>
      </c>
    </row>
    <row r="5" spans="1:11" ht="29">
      <c r="A5" s="20" t="s">
        <v>77</v>
      </c>
      <c r="B5" s="20" t="s">
        <v>78</v>
      </c>
      <c r="C5" s="20" t="s">
        <v>82</v>
      </c>
      <c r="D5" s="20" t="s">
        <v>79</v>
      </c>
      <c r="E5" s="20" t="s">
        <v>80</v>
      </c>
      <c r="F5" s="20" t="s">
        <v>81</v>
      </c>
      <c r="H5" s="20" t="s">
        <v>77</v>
      </c>
      <c r="I5" s="20" t="s">
        <v>78</v>
      </c>
      <c r="J5" s="20" t="s">
        <v>82</v>
      </c>
      <c r="K5" s="20" t="s">
        <v>193</v>
      </c>
    </row>
    <row r="6" spans="1:11" ht="13.5">
      <c r="A6" s="23">
        <v>7</v>
      </c>
      <c r="B6" s="3" t="s">
        <v>88</v>
      </c>
      <c r="C6" s="2">
        <v>10.75</v>
      </c>
      <c r="D6" s="2">
        <f>1</f>
        <v>1</v>
      </c>
      <c r="E6" s="5">
        <v>8</v>
      </c>
      <c r="F6" s="18">
        <v>13.62</v>
      </c>
      <c r="H6" s="2">
        <v>98</v>
      </c>
      <c r="I6" s="3" t="s">
        <v>136</v>
      </c>
      <c r="J6" s="2">
        <v>32.159999999999997</v>
      </c>
      <c r="K6" s="23">
        <f>22</f>
        <v>22</v>
      </c>
    </row>
    <row r="7" spans="1:11" ht="13.5">
      <c r="A7" s="23">
        <v>21</v>
      </c>
      <c r="B7" s="3" t="s">
        <v>98</v>
      </c>
      <c r="C7" s="2">
        <v>16.55</v>
      </c>
      <c r="D7" s="4">
        <v>-2</v>
      </c>
      <c r="E7" s="5">
        <v>19</v>
      </c>
      <c r="F7" s="18">
        <v>15.46</v>
      </c>
      <c r="H7" s="2">
        <v>123</v>
      </c>
      <c r="I7" s="3" t="s">
        <v>59</v>
      </c>
      <c r="J7" s="2">
        <v>36.74</v>
      </c>
      <c r="K7" s="23">
        <f>22</f>
        <v>22</v>
      </c>
    </row>
    <row r="8" spans="1:11" ht="13.5">
      <c r="A8" s="23">
        <v>22</v>
      </c>
      <c r="B8" s="3" t="s">
        <v>18</v>
      </c>
      <c r="C8" s="2">
        <v>18.25</v>
      </c>
      <c r="D8" s="2">
        <f>0</f>
        <v>0</v>
      </c>
      <c r="E8" s="5">
        <v>22</v>
      </c>
      <c r="F8" s="18">
        <v>16.690000000000001</v>
      </c>
      <c r="H8" s="2">
        <v>38</v>
      </c>
      <c r="I8" s="3" t="s">
        <v>108</v>
      </c>
      <c r="J8" s="2">
        <v>24.7</v>
      </c>
      <c r="K8" s="23">
        <f>15</f>
        <v>15</v>
      </c>
    </row>
    <row r="9" spans="1:11" ht="13.5">
      <c r="A9" s="23">
        <v>38</v>
      </c>
      <c r="B9" s="3" t="s">
        <v>108</v>
      </c>
      <c r="C9" s="2">
        <v>24.7</v>
      </c>
      <c r="D9" s="2">
        <f>15</f>
        <v>15</v>
      </c>
      <c r="E9" s="5">
        <v>53</v>
      </c>
      <c r="F9" s="18">
        <v>26.19</v>
      </c>
      <c r="H9" s="2">
        <v>80</v>
      </c>
      <c r="I9" s="3" t="s">
        <v>12</v>
      </c>
      <c r="J9" s="2">
        <v>29.81</v>
      </c>
      <c r="K9" s="23">
        <f>14</f>
        <v>14</v>
      </c>
    </row>
    <row r="10" spans="1:11" ht="13.5">
      <c r="A10" s="23">
        <v>41</v>
      </c>
      <c r="B10" s="3" t="s">
        <v>111</v>
      </c>
      <c r="C10" s="2">
        <v>24.94</v>
      </c>
      <c r="D10" s="2">
        <f>2</f>
        <v>2</v>
      </c>
      <c r="E10" s="5">
        <v>43</v>
      </c>
      <c r="F10" s="18">
        <v>23.51</v>
      </c>
      <c r="H10" s="2">
        <v>84</v>
      </c>
      <c r="I10" s="3" t="s">
        <v>131</v>
      </c>
      <c r="J10" s="2">
        <v>29.93</v>
      </c>
      <c r="K10" s="23">
        <f>11</f>
        <v>11</v>
      </c>
    </row>
    <row r="11" spans="1:11" ht="13.5">
      <c r="A11" s="23">
        <v>42</v>
      </c>
      <c r="B11" s="3" t="s">
        <v>24</v>
      </c>
      <c r="C11" s="2">
        <v>24.98</v>
      </c>
      <c r="D11" s="2">
        <f>0</f>
        <v>0</v>
      </c>
      <c r="E11" s="5">
        <v>42</v>
      </c>
      <c r="F11" s="18">
        <v>23.36</v>
      </c>
      <c r="H11" s="2">
        <v>45</v>
      </c>
      <c r="I11" s="3" t="s">
        <v>26</v>
      </c>
      <c r="J11" s="2">
        <v>25.41</v>
      </c>
      <c r="K11" s="23">
        <f>6</f>
        <v>6</v>
      </c>
    </row>
    <row r="12" spans="1:11" ht="13.5">
      <c r="A12" s="23">
        <v>45</v>
      </c>
      <c r="B12" s="3" t="s">
        <v>26</v>
      </c>
      <c r="C12" s="2">
        <v>25.41</v>
      </c>
      <c r="D12" s="2">
        <f>6</f>
        <v>6</v>
      </c>
      <c r="E12" s="5">
        <v>51</v>
      </c>
      <c r="F12" s="18">
        <v>25.68</v>
      </c>
      <c r="H12" s="2">
        <v>52</v>
      </c>
      <c r="I12" s="3" t="s">
        <v>114</v>
      </c>
      <c r="J12" s="2">
        <v>27.18</v>
      </c>
      <c r="K12" s="23">
        <f>5</f>
        <v>5</v>
      </c>
    </row>
    <row r="13" spans="1:11" ht="13.5">
      <c r="A13" s="23">
        <v>52</v>
      </c>
      <c r="B13" s="3" t="s">
        <v>114</v>
      </c>
      <c r="C13" s="2">
        <v>27.18</v>
      </c>
      <c r="D13" s="2">
        <f>5</f>
        <v>5</v>
      </c>
      <c r="E13" s="5">
        <v>57</v>
      </c>
      <c r="F13" s="18">
        <v>26.55</v>
      </c>
      <c r="H13" s="2">
        <v>126</v>
      </c>
      <c r="I13" s="3" t="s">
        <v>49</v>
      </c>
      <c r="J13" s="1">
        <v>39.61</v>
      </c>
      <c r="K13" s="23">
        <f>5</f>
        <v>5</v>
      </c>
    </row>
    <row r="14" spans="1:11" ht="13.5">
      <c r="A14" s="23">
        <v>67</v>
      </c>
      <c r="B14" s="3" t="s">
        <v>41</v>
      </c>
      <c r="C14" s="2">
        <v>29.36</v>
      </c>
      <c r="D14" s="2">
        <f>0</f>
        <v>0</v>
      </c>
      <c r="E14" s="5">
        <v>67</v>
      </c>
      <c r="F14" s="18">
        <v>28.64</v>
      </c>
      <c r="H14" s="2">
        <v>136</v>
      </c>
      <c r="I14" s="3" t="s">
        <v>73</v>
      </c>
      <c r="J14" s="2">
        <v>44.1</v>
      </c>
      <c r="K14" s="23">
        <f>4</f>
        <v>4</v>
      </c>
    </row>
    <row r="15" spans="1:11" ht="13.5">
      <c r="A15" s="23">
        <v>70</v>
      </c>
      <c r="B15" s="3" t="s">
        <v>125</v>
      </c>
      <c r="C15" s="2">
        <v>29.51</v>
      </c>
      <c r="D15" s="2">
        <f>1</f>
        <v>1</v>
      </c>
      <c r="E15" s="5">
        <v>71</v>
      </c>
      <c r="F15" s="18">
        <v>29.05</v>
      </c>
      <c r="H15" s="2">
        <v>41</v>
      </c>
      <c r="I15" s="3" t="s">
        <v>111</v>
      </c>
      <c r="J15" s="2">
        <v>24.94</v>
      </c>
      <c r="K15" s="23">
        <f>2</f>
        <v>2</v>
      </c>
    </row>
    <row r="16" spans="1:11" ht="13.5">
      <c r="A16" s="23">
        <v>73</v>
      </c>
      <c r="B16" s="3" t="s">
        <v>127</v>
      </c>
      <c r="C16" s="2">
        <v>29.65</v>
      </c>
      <c r="D16" s="4">
        <v>-3</v>
      </c>
      <c r="E16" s="5">
        <v>70</v>
      </c>
      <c r="F16" s="18">
        <v>29.04</v>
      </c>
      <c r="H16" s="2">
        <v>7</v>
      </c>
      <c r="I16" s="3" t="s">
        <v>88</v>
      </c>
      <c r="J16" s="2">
        <v>10.75</v>
      </c>
      <c r="K16" s="23">
        <f>1</f>
        <v>1</v>
      </c>
    </row>
    <row r="17" spans="1:11" ht="13.5">
      <c r="A17" s="23">
        <v>80</v>
      </c>
      <c r="B17" s="3" t="s">
        <v>12</v>
      </c>
      <c r="C17" s="2">
        <v>29.81</v>
      </c>
      <c r="D17" s="2">
        <f>14</f>
        <v>14</v>
      </c>
      <c r="E17" s="5">
        <v>94</v>
      </c>
      <c r="F17" s="18">
        <v>30.73</v>
      </c>
      <c r="H17" s="2">
        <v>70</v>
      </c>
      <c r="I17" s="3" t="s">
        <v>125</v>
      </c>
      <c r="J17" s="2">
        <v>29.51</v>
      </c>
      <c r="K17" s="23">
        <f>1</f>
        <v>1</v>
      </c>
    </row>
    <row r="18" spans="1:11" ht="13.5">
      <c r="A18" s="23">
        <v>84</v>
      </c>
      <c r="B18" s="3" t="s">
        <v>131</v>
      </c>
      <c r="C18" s="2">
        <v>29.93</v>
      </c>
      <c r="D18" s="2">
        <f>11</f>
        <v>11</v>
      </c>
      <c r="E18" s="5">
        <v>95</v>
      </c>
      <c r="F18" s="18">
        <v>30.81</v>
      </c>
      <c r="H18" s="2">
        <v>152</v>
      </c>
      <c r="I18" s="3" t="s">
        <v>11</v>
      </c>
      <c r="J18" s="2">
        <v>51.48</v>
      </c>
      <c r="K18" s="23">
        <f>1</f>
        <v>1</v>
      </c>
    </row>
    <row r="19" spans="1:11" ht="13.5">
      <c r="A19" s="23">
        <v>98</v>
      </c>
      <c r="B19" s="3" t="s">
        <v>136</v>
      </c>
      <c r="C19" s="2">
        <v>32.159999999999997</v>
      </c>
      <c r="D19" s="2">
        <f>22</f>
        <v>22</v>
      </c>
      <c r="E19" s="5">
        <v>120</v>
      </c>
      <c r="F19" s="18">
        <v>37.950000000000003</v>
      </c>
      <c r="H19" s="2">
        <v>179</v>
      </c>
      <c r="I19" s="3" t="s">
        <v>175</v>
      </c>
      <c r="J19" s="2">
        <v>83.4</v>
      </c>
      <c r="K19" s="23">
        <f>1</f>
        <v>1</v>
      </c>
    </row>
    <row r="20" spans="1:11" ht="13.5">
      <c r="A20" s="23">
        <v>106</v>
      </c>
      <c r="B20" s="3" t="s">
        <v>64</v>
      </c>
      <c r="C20" s="2">
        <v>33.4</v>
      </c>
      <c r="D20" s="2">
        <f>0</f>
        <v>0</v>
      </c>
      <c r="E20" s="5">
        <v>106</v>
      </c>
      <c r="F20" s="18">
        <v>32.049999999999997</v>
      </c>
    </row>
    <row r="21" spans="1:11" ht="13.5">
      <c r="A21" s="23">
        <v>121</v>
      </c>
      <c r="B21" s="3" t="s">
        <v>0</v>
      </c>
      <c r="C21" s="2">
        <v>36.549999999999997</v>
      </c>
      <c r="D21" s="4">
        <v>-3</v>
      </c>
      <c r="E21" s="5">
        <v>118</v>
      </c>
      <c r="F21" s="18">
        <v>37.28</v>
      </c>
      <c r="H21" s="2">
        <v>22</v>
      </c>
      <c r="I21" s="3" t="s">
        <v>18</v>
      </c>
      <c r="J21" s="2">
        <v>18.25</v>
      </c>
      <c r="K21" s="23">
        <f>0</f>
        <v>0</v>
      </c>
    </row>
    <row r="22" spans="1:11" ht="13.5">
      <c r="A22" s="23">
        <v>123</v>
      </c>
      <c r="B22" s="3" t="s">
        <v>59</v>
      </c>
      <c r="C22" s="2">
        <v>36.74</v>
      </c>
      <c r="D22" s="2">
        <f>22</f>
        <v>22</v>
      </c>
      <c r="E22" s="5">
        <v>145</v>
      </c>
      <c r="F22" s="18">
        <v>47.41</v>
      </c>
      <c r="H22" s="2">
        <v>42</v>
      </c>
      <c r="I22" s="3" t="s">
        <v>24</v>
      </c>
      <c r="J22" s="2">
        <v>24.98</v>
      </c>
      <c r="K22" s="23">
        <f>0</f>
        <v>0</v>
      </c>
    </row>
    <row r="23" spans="1:11" ht="13.5">
      <c r="A23" s="23">
        <v>124</v>
      </c>
      <c r="B23" s="3" t="s">
        <v>146</v>
      </c>
      <c r="C23" s="2">
        <v>36.770000000000003</v>
      </c>
      <c r="D23" s="2">
        <f>0</f>
        <v>0</v>
      </c>
      <c r="E23" s="5">
        <v>124</v>
      </c>
      <c r="F23" s="18">
        <v>39.68</v>
      </c>
      <c r="H23" s="2">
        <v>67</v>
      </c>
      <c r="I23" s="3" t="s">
        <v>41</v>
      </c>
      <c r="J23" s="2">
        <v>29.36</v>
      </c>
      <c r="K23" s="23">
        <f>0</f>
        <v>0</v>
      </c>
    </row>
    <row r="24" spans="1:11" ht="13.5">
      <c r="A24" s="23">
        <v>126</v>
      </c>
      <c r="B24" s="3" t="s">
        <v>49</v>
      </c>
      <c r="C24" s="1">
        <v>39.61</v>
      </c>
      <c r="D24" s="2">
        <f>5</f>
        <v>5</v>
      </c>
      <c r="E24" s="5">
        <v>131</v>
      </c>
      <c r="F24" s="18">
        <v>41.37</v>
      </c>
      <c r="H24" s="2">
        <v>106</v>
      </c>
      <c r="I24" s="3" t="s">
        <v>64</v>
      </c>
      <c r="J24" s="2">
        <v>33.4</v>
      </c>
      <c r="K24" s="23">
        <f>0</f>
        <v>0</v>
      </c>
    </row>
    <row r="25" spans="1:11" ht="13.5">
      <c r="A25" s="23">
        <v>134</v>
      </c>
      <c r="B25" s="3" t="s">
        <v>152</v>
      </c>
      <c r="C25" s="2">
        <v>43.91</v>
      </c>
      <c r="D25" s="4">
        <v>-1</v>
      </c>
      <c r="E25" s="5">
        <v>133</v>
      </c>
      <c r="F25" s="18">
        <v>42.53</v>
      </c>
      <c r="H25" s="2">
        <v>124</v>
      </c>
      <c r="I25" s="3" t="s">
        <v>146</v>
      </c>
      <c r="J25" s="2">
        <v>36.770000000000003</v>
      </c>
      <c r="K25" s="23">
        <f>0</f>
        <v>0</v>
      </c>
    </row>
    <row r="26" spans="1:11" ht="13.5">
      <c r="A26" s="23">
        <v>136</v>
      </c>
      <c r="B26" s="3" t="s">
        <v>73</v>
      </c>
      <c r="C26" s="2">
        <v>44.1</v>
      </c>
      <c r="D26" s="2">
        <f>4</f>
        <v>4</v>
      </c>
      <c r="E26" s="5">
        <v>140</v>
      </c>
      <c r="F26" s="18">
        <v>44.31</v>
      </c>
      <c r="H26" s="2">
        <v>151</v>
      </c>
      <c r="I26" s="3" t="s">
        <v>70</v>
      </c>
      <c r="J26" s="2">
        <v>51.41</v>
      </c>
      <c r="K26" s="23">
        <f>0</f>
        <v>0</v>
      </c>
    </row>
    <row r="27" spans="1:11" ht="13.5">
      <c r="A27" s="23">
        <v>138</v>
      </c>
      <c r="B27" s="3" t="s">
        <v>57</v>
      </c>
      <c r="C27" s="2">
        <v>44.92</v>
      </c>
      <c r="D27" s="4">
        <v>-1</v>
      </c>
      <c r="E27" s="5">
        <v>137</v>
      </c>
      <c r="F27" s="18">
        <v>43.15</v>
      </c>
    </row>
    <row r="28" spans="1:11" ht="15.5">
      <c r="A28" s="23">
        <v>140</v>
      </c>
      <c r="B28" s="3" t="s">
        <v>156</v>
      </c>
      <c r="C28" s="2">
        <v>45.67</v>
      </c>
      <c r="D28" s="4">
        <v>-2</v>
      </c>
      <c r="E28" s="5">
        <v>138</v>
      </c>
      <c r="F28" s="18">
        <v>43.24</v>
      </c>
      <c r="H28" s="21" t="s">
        <v>189</v>
      </c>
    </row>
    <row r="29" spans="1:11" ht="13.5" customHeight="1">
      <c r="A29" s="23">
        <v>142</v>
      </c>
      <c r="B29" s="3" t="s">
        <v>66</v>
      </c>
      <c r="C29" s="2">
        <v>45.83</v>
      </c>
      <c r="D29" s="4">
        <v>-3</v>
      </c>
      <c r="E29" s="5">
        <v>139</v>
      </c>
      <c r="F29" s="18">
        <v>43.24</v>
      </c>
      <c r="H29" s="20" t="s">
        <v>77</v>
      </c>
      <c r="I29" s="20" t="s">
        <v>78</v>
      </c>
      <c r="J29" s="20" t="s">
        <v>82</v>
      </c>
      <c r="K29" s="20" t="s">
        <v>193</v>
      </c>
    </row>
    <row r="30" spans="1:11" ht="15" customHeight="1">
      <c r="A30" s="23">
        <v>143</v>
      </c>
      <c r="B30" s="3" t="s">
        <v>158</v>
      </c>
      <c r="C30" s="2">
        <v>45.9</v>
      </c>
      <c r="D30" s="4">
        <v>-1</v>
      </c>
      <c r="E30" s="5">
        <v>142</v>
      </c>
      <c r="F30" s="18">
        <v>45.9</v>
      </c>
      <c r="H30" s="2">
        <v>150</v>
      </c>
      <c r="I30" s="3" t="s">
        <v>162</v>
      </c>
      <c r="J30" s="2">
        <v>50.74</v>
      </c>
      <c r="K30" s="24">
        <v>-4</v>
      </c>
    </row>
    <row r="31" spans="1:11" ht="13.5">
      <c r="A31" s="23">
        <v>150</v>
      </c>
      <c r="B31" s="3" t="s">
        <v>162</v>
      </c>
      <c r="C31" s="2">
        <v>50.74</v>
      </c>
      <c r="D31" s="4">
        <v>-4</v>
      </c>
      <c r="E31" s="5">
        <v>146</v>
      </c>
      <c r="F31" s="18">
        <v>48.62</v>
      </c>
      <c r="H31" s="2">
        <v>73</v>
      </c>
      <c r="I31" s="3" t="s">
        <v>127</v>
      </c>
      <c r="J31" s="2">
        <v>29.65</v>
      </c>
      <c r="K31" s="24">
        <v>-3</v>
      </c>
    </row>
    <row r="32" spans="1:11" ht="13.5">
      <c r="A32" s="23">
        <v>151</v>
      </c>
      <c r="B32" s="3" t="s">
        <v>69</v>
      </c>
      <c r="C32" s="2">
        <v>51.41</v>
      </c>
      <c r="D32" s="2">
        <f>0</f>
        <v>0</v>
      </c>
      <c r="E32" s="5">
        <v>151</v>
      </c>
      <c r="F32" s="18">
        <v>50.95</v>
      </c>
      <c r="H32" s="2">
        <v>121</v>
      </c>
      <c r="I32" s="3" t="s">
        <v>0</v>
      </c>
      <c r="J32" s="2">
        <v>36.549999999999997</v>
      </c>
      <c r="K32" s="24">
        <v>-3</v>
      </c>
    </row>
    <row r="33" spans="1:11" ht="13.5">
      <c r="A33" s="23">
        <v>152</v>
      </c>
      <c r="B33" s="3" t="s">
        <v>11</v>
      </c>
      <c r="C33" s="2">
        <v>51.48</v>
      </c>
      <c r="D33" s="2">
        <f>1</f>
        <v>1</v>
      </c>
      <c r="E33" s="5">
        <v>153</v>
      </c>
      <c r="F33" s="18">
        <v>51.48</v>
      </c>
      <c r="H33" s="2">
        <v>142</v>
      </c>
      <c r="I33" s="3" t="s">
        <v>66</v>
      </c>
      <c r="J33" s="2">
        <v>45.83</v>
      </c>
      <c r="K33" s="24">
        <v>-3</v>
      </c>
    </row>
    <row r="34" spans="1:11" ht="13.5">
      <c r="A34" s="23">
        <v>171</v>
      </c>
      <c r="B34" s="3" t="s">
        <v>45</v>
      </c>
      <c r="C34" s="2">
        <v>64.489999999999995</v>
      </c>
      <c r="D34" s="4">
        <v>-1</v>
      </c>
      <c r="E34" s="5">
        <v>170</v>
      </c>
      <c r="F34" s="18">
        <v>66.41</v>
      </c>
      <c r="H34" s="2">
        <v>21</v>
      </c>
      <c r="I34" s="3" t="s">
        <v>98</v>
      </c>
      <c r="J34" s="2">
        <v>16.55</v>
      </c>
      <c r="K34" s="24">
        <v>-2</v>
      </c>
    </row>
    <row r="35" spans="1:11" ht="13.5">
      <c r="A35" s="23">
        <v>176</v>
      </c>
      <c r="B35" s="3" t="s">
        <v>76</v>
      </c>
      <c r="C35" s="2">
        <v>74.930000000000007</v>
      </c>
      <c r="D35" s="4">
        <v>-1</v>
      </c>
      <c r="E35" s="5">
        <v>175</v>
      </c>
      <c r="F35" s="18">
        <v>75.05</v>
      </c>
      <c r="H35" s="2">
        <v>140</v>
      </c>
      <c r="I35" s="3" t="s">
        <v>156</v>
      </c>
      <c r="J35" s="2">
        <v>45.67</v>
      </c>
      <c r="K35" s="24">
        <v>-2</v>
      </c>
    </row>
    <row r="36" spans="1:11" ht="13.5">
      <c r="A36" s="23">
        <v>177</v>
      </c>
      <c r="B36" s="3" t="s">
        <v>16</v>
      </c>
      <c r="C36" s="2">
        <v>78.92</v>
      </c>
      <c r="D36" s="4">
        <v>-1</v>
      </c>
      <c r="E36" s="5">
        <v>176</v>
      </c>
      <c r="F36" s="18">
        <v>78.290000000000006</v>
      </c>
      <c r="H36" s="2">
        <v>134</v>
      </c>
      <c r="I36" s="3" t="s">
        <v>152</v>
      </c>
      <c r="J36" s="2">
        <v>43.91</v>
      </c>
      <c r="K36" s="24">
        <v>-1</v>
      </c>
    </row>
    <row r="37" spans="1:11" ht="13.5">
      <c r="A37" s="23">
        <v>179</v>
      </c>
      <c r="B37" s="3" t="s">
        <v>175</v>
      </c>
      <c r="C37" s="2">
        <v>83.4</v>
      </c>
      <c r="D37" s="2">
        <f>1</f>
        <v>1</v>
      </c>
      <c r="E37" s="5">
        <v>180</v>
      </c>
      <c r="F37" s="18">
        <v>88.87</v>
      </c>
      <c r="H37" s="2">
        <v>138</v>
      </c>
      <c r="I37" s="3" t="s">
        <v>57</v>
      </c>
      <c r="J37" s="2">
        <v>44.92</v>
      </c>
      <c r="K37" s="24">
        <v>-1</v>
      </c>
    </row>
    <row r="38" spans="1:11">
      <c r="H38" s="2">
        <v>143</v>
      </c>
      <c r="I38" s="3" t="s">
        <v>158</v>
      </c>
      <c r="J38" s="2">
        <v>45.9</v>
      </c>
      <c r="K38" s="24">
        <v>-1</v>
      </c>
    </row>
    <row r="39" spans="1:11">
      <c r="H39" s="2">
        <v>171</v>
      </c>
      <c r="I39" s="3" t="s">
        <v>45</v>
      </c>
      <c r="J39" s="2">
        <v>64.489999999999995</v>
      </c>
      <c r="K39" s="24">
        <v>-1</v>
      </c>
    </row>
    <row r="40" spans="1:11">
      <c r="H40" s="2">
        <v>176</v>
      </c>
      <c r="I40" s="3" t="s">
        <v>76</v>
      </c>
      <c r="J40" s="2">
        <v>74.930000000000007</v>
      </c>
      <c r="K40" s="24">
        <v>-1</v>
      </c>
    </row>
    <row r="41" spans="1:11">
      <c r="H41" s="2">
        <v>177</v>
      </c>
      <c r="I41" s="3" t="s">
        <v>16</v>
      </c>
      <c r="J41" s="2">
        <v>78.92</v>
      </c>
      <c r="K41" s="24">
        <v>-1</v>
      </c>
    </row>
  </sheetData>
  <sortState ref="H31:K42">
    <sortCondition ref="K42"/>
  </sortState>
  <mergeCells count="1">
    <mergeCell ref="A2:F2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workbookViewId="0">
      <selection activeCell="D10" sqref="D10"/>
    </sheetView>
  </sheetViews>
  <sheetFormatPr baseColWidth="10" defaultRowHeight="12.5"/>
  <cols>
    <col min="2" max="2" width="18.453125" customWidth="1"/>
    <col min="4" max="5" width="16.1796875" customWidth="1"/>
    <col min="6" max="6" width="23" customWidth="1"/>
    <col min="7" max="7" width="5.26953125" customWidth="1"/>
  </cols>
  <sheetData>
    <row r="2" spans="1:11" ht="74.25" customHeight="1">
      <c r="A2" s="82" t="s">
        <v>198</v>
      </c>
      <c r="B2" s="83"/>
      <c r="C2" s="83"/>
      <c r="D2" s="83"/>
      <c r="E2" s="83"/>
      <c r="F2" s="83"/>
    </row>
    <row r="3" spans="1:11" ht="27.75" customHeight="1">
      <c r="H3" s="21" t="s">
        <v>188</v>
      </c>
    </row>
    <row r="4" spans="1:11" ht="29">
      <c r="A4" s="20" t="s">
        <v>77</v>
      </c>
      <c r="B4" s="20" t="s">
        <v>78</v>
      </c>
      <c r="C4" s="20" t="s">
        <v>82</v>
      </c>
      <c r="D4" s="20" t="s">
        <v>79</v>
      </c>
      <c r="E4" s="20" t="s">
        <v>80</v>
      </c>
      <c r="F4" s="20" t="s">
        <v>81</v>
      </c>
      <c r="H4" s="20" t="s">
        <v>77</v>
      </c>
      <c r="I4" s="20" t="s">
        <v>78</v>
      </c>
      <c r="J4" s="20" t="s">
        <v>82</v>
      </c>
      <c r="K4" s="20" t="s">
        <v>79</v>
      </c>
    </row>
    <row r="5" spans="1:11" ht="13.5">
      <c r="A5" s="23">
        <v>60</v>
      </c>
      <c r="B5" s="3" t="s">
        <v>120</v>
      </c>
      <c r="C5" s="2">
        <v>28.98</v>
      </c>
      <c r="D5" s="2">
        <f>1</f>
        <v>1</v>
      </c>
      <c r="E5" s="5">
        <v>61</v>
      </c>
      <c r="F5" s="18">
        <v>27.34</v>
      </c>
      <c r="H5" s="2">
        <v>61</v>
      </c>
      <c r="I5" s="3" t="s">
        <v>121</v>
      </c>
      <c r="J5" s="2">
        <v>28.98</v>
      </c>
      <c r="K5" s="23">
        <f>19</f>
        <v>19</v>
      </c>
    </row>
    <row r="6" spans="1:11" ht="13.5">
      <c r="A6" s="23">
        <v>61</v>
      </c>
      <c r="B6" s="3" t="s">
        <v>121</v>
      </c>
      <c r="C6" s="2">
        <v>28.98</v>
      </c>
      <c r="D6" s="2">
        <f>19</f>
        <v>19</v>
      </c>
      <c r="E6" s="5">
        <v>80</v>
      </c>
      <c r="F6" s="18">
        <v>29.99</v>
      </c>
      <c r="H6" s="2">
        <v>83</v>
      </c>
      <c r="I6" s="3" t="s">
        <v>130</v>
      </c>
      <c r="J6" s="2">
        <v>29.92</v>
      </c>
      <c r="K6" s="23">
        <f>15</f>
        <v>15</v>
      </c>
    </row>
    <row r="7" spans="1:11" ht="13.5">
      <c r="A7" s="23">
        <v>83</v>
      </c>
      <c r="B7" s="3" t="s">
        <v>130</v>
      </c>
      <c r="C7" s="2">
        <v>29.92</v>
      </c>
      <c r="D7" s="2">
        <f>15</f>
        <v>15</v>
      </c>
      <c r="E7" s="5">
        <v>98</v>
      </c>
      <c r="F7" s="18">
        <v>31</v>
      </c>
      <c r="H7" s="2">
        <v>160</v>
      </c>
      <c r="I7" s="3" t="s">
        <v>164</v>
      </c>
      <c r="J7" s="2">
        <v>53.52</v>
      </c>
      <c r="K7" s="23">
        <f>5</f>
        <v>5</v>
      </c>
    </row>
    <row r="8" spans="1:11" ht="13.5">
      <c r="A8" s="23">
        <v>91</v>
      </c>
      <c r="B8" s="3" t="s">
        <v>197</v>
      </c>
      <c r="C8" s="2">
        <v>31.21</v>
      </c>
      <c r="D8" s="4">
        <v>-10</v>
      </c>
      <c r="E8" s="5">
        <v>81</v>
      </c>
      <c r="F8" s="18">
        <v>30.01</v>
      </c>
      <c r="H8" s="2">
        <v>153</v>
      </c>
      <c r="I8" s="3" t="s">
        <v>8</v>
      </c>
      <c r="J8" s="2">
        <v>51.66</v>
      </c>
      <c r="K8" s="23">
        <f>2</f>
        <v>2</v>
      </c>
    </row>
    <row r="9" spans="1:11" ht="13.5">
      <c r="A9" s="23">
        <v>102</v>
      </c>
      <c r="B9" s="3" t="s">
        <v>63</v>
      </c>
      <c r="C9" s="2">
        <v>32.46</v>
      </c>
      <c r="D9" s="4">
        <v>-1</v>
      </c>
      <c r="E9" s="5">
        <v>101</v>
      </c>
      <c r="F9" s="18">
        <v>31.16</v>
      </c>
      <c r="H9" s="2">
        <v>60</v>
      </c>
      <c r="I9" s="3" t="s">
        <v>120</v>
      </c>
      <c r="J9" s="2">
        <v>28.98</v>
      </c>
      <c r="K9" s="23">
        <f>1</f>
        <v>1</v>
      </c>
    </row>
    <row r="10" spans="1:11" ht="13.5">
      <c r="A10" s="23">
        <v>149</v>
      </c>
      <c r="B10" s="3" t="s">
        <v>160</v>
      </c>
      <c r="C10" s="2">
        <v>50.31</v>
      </c>
      <c r="D10" s="4">
        <v>-1</v>
      </c>
      <c r="E10" s="5">
        <v>148</v>
      </c>
      <c r="F10" s="18">
        <v>49.96</v>
      </c>
    </row>
    <row r="11" spans="1:11" ht="13.5">
      <c r="A11" s="23">
        <v>153</v>
      </c>
      <c r="B11" s="3" t="s">
        <v>8</v>
      </c>
      <c r="C11" s="2">
        <v>51.66</v>
      </c>
      <c r="D11" s="2">
        <f>2</f>
        <v>2</v>
      </c>
      <c r="E11" s="5">
        <v>155</v>
      </c>
      <c r="F11" s="18">
        <v>52.59</v>
      </c>
      <c r="H11" s="2">
        <v>158</v>
      </c>
      <c r="I11" s="3" t="s">
        <v>163</v>
      </c>
      <c r="J11" s="2">
        <v>52.82</v>
      </c>
      <c r="K11" s="2">
        <f>0</f>
        <v>0</v>
      </c>
    </row>
    <row r="12" spans="1:11" ht="13.5">
      <c r="A12" s="23">
        <v>157</v>
      </c>
      <c r="B12" s="3" t="s">
        <v>187</v>
      </c>
      <c r="C12" s="2">
        <v>52.81</v>
      </c>
      <c r="D12" s="2">
        <f>0</f>
        <v>0</v>
      </c>
      <c r="E12" s="5">
        <v>157</v>
      </c>
      <c r="F12" s="18">
        <v>53.5</v>
      </c>
      <c r="H12" s="2">
        <v>157</v>
      </c>
      <c r="I12" s="3" t="s">
        <v>187</v>
      </c>
      <c r="J12" s="2">
        <v>52.81</v>
      </c>
      <c r="K12" s="2">
        <f>0</f>
        <v>0</v>
      </c>
    </row>
    <row r="13" spans="1:11" ht="13.5">
      <c r="A13" s="23">
        <v>158</v>
      </c>
      <c r="B13" s="3" t="s">
        <v>163</v>
      </c>
      <c r="C13" s="2">
        <v>52.82</v>
      </c>
      <c r="D13" s="2">
        <f>0</f>
        <v>0</v>
      </c>
      <c r="E13" s="5">
        <v>158</v>
      </c>
      <c r="F13" s="18">
        <v>54.41</v>
      </c>
    </row>
    <row r="14" spans="1:11" ht="12" customHeight="1">
      <c r="A14" s="23">
        <v>160</v>
      </c>
      <c r="B14" s="3" t="s">
        <v>164</v>
      </c>
      <c r="C14" s="2">
        <v>53.52</v>
      </c>
      <c r="D14" s="2">
        <f>5</f>
        <v>5</v>
      </c>
      <c r="E14" s="5">
        <v>165</v>
      </c>
      <c r="F14" s="18">
        <v>60.84</v>
      </c>
      <c r="H14" s="21" t="s">
        <v>189</v>
      </c>
    </row>
    <row r="15" spans="1:11" ht="11.25" customHeight="1">
      <c r="A15" s="23">
        <v>161</v>
      </c>
      <c r="B15" s="3" t="s">
        <v>165</v>
      </c>
      <c r="C15" s="2">
        <v>54.02</v>
      </c>
      <c r="D15" s="4">
        <v>-12</v>
      </c>
      <c r="E15" s="5">
        <v>149</v>
      </c>
      <c r="F15" s="18">
        <v>50.06</v>
      </c>
      <c r="H15" s="20" t="s">
        <v>77</v>
      </c>
      <c r="I15" s="20" t="s">
        <v>78</v>
      </c>
      <c r="J15" s="20" t="s">
        <v>82</v>
      </c>
      <c r="K15" s="20" t="s">
        <v>79</v>
      </c>
    </row>
    <row r="16" spans="1:11" ht="13.5">
      <c r="A16" s="23">
        <v>166</v>
      </c>
      <c r="B16" s="3" t="s">
        <v>170</v>
      </c>
      <c r="C16" s="2">
        <v>59.13</v>
      </c>
      <c r="D16" s="4">
        <v>-3</v>
      </c>
      <c r="E16" s="5">
        <v>163</v>
      </c>
      <c r="F16" s="18">
        <v>59.73</v>
      </c>
      <c r="H16" s="2">
        <v>161</v>
      </c>
      <c r="I16" s="3" t="s">
        <v>165</v>
      </c>
      <c r="J16" s="2">
        <v>54.02</v>
      </c>
      <c r="K16" s="24">
        <v>-12</v>
      </c>
    </row>
    <row r="17" spans="1:11" ht="13.5">
      <c r="A17" s="23">
        <v>180</v>
      </c>
      <c r="B17" s="3" t="s">
        <v>74</v>
      </c>
      <c r="C17" s="2">
        <v>85.44</v>
      </c>
      <c r="D17" s="4">
        <v>-2</v>
      </c>
      <c r="E17" s="5">
        <v>178</v>
      </c>
      <c r="F17" s="18">
        <v>84.2</v>
      </c>
      <c r="H17" s="2">
        <v>91</v>
      </c>
      <c r="I17" s="3" t="s">
        <v>197</v>
      </c>
      <c r="J17" s="2">
        <v>31.21</v>
      </c>
      <c r="K17" s="24">
        <v>-10</v>
      </c>
    </row>
    <row r="18" spans="1:11">
      <c r="H18" s="2">
        <v>166</v>
      </c>
      <c r="I18" s="3" t="s">
        <v>170</v>
      </c>
      <c r="J18" s="2">
        <v>59.13</v>
      </c>
      <c r="K18" s="24">
        <v>-3</v>
      </c>
    </row>
    <row r="19" spans="1:11">
      <c r="H19" s="2">
        <v>180</v>
      </c>
      <c r="I19" s="3" t="s">
        <v>74</v>
      </c>
      <c r="J19" s="2">
        <v>85.44</v>
      </c>
      <c r="K19" s="24">
        <v>-2</v>
      </c>
    </row>
    <row r="20" spans="1:11">
      <c r="H20" s="2">
        <v>149</v>
      </c>
      <c r="I20" s="3" t="s">
        <v>160</v>
      </c>
      <c r="J20" s="2">
        <v>50.31</v>
      </c>
      <c r="K20" s="24">
        <v>-1</v>
      </c>
    </row>
    <row r="21" spans="1:11">
      <c r="H21" s="2">
        <v>102</v>
      </c>
      <c r="I21" s="3" t="s">
        <v>63</v>
      </c>
      <c r="J21" s="2">
        <v>32.46</v>
      </c>
      <c r="K21" s="24">
        <v>-1</v>
      </c>
    </row>
  </sheetData>
  <sortState ref="H16:K21">
    <sortCondition ref="K20"/>
  </sortState>
  <mergeCells count="1">
    <mergeCell ref="A2:F2"/>
  </mergeCell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workbookViewId="0">
      <selection activeCell="H13" sqref="H13"/>
    </sheetView>
  </sheetViews>
  <sheetFormatPr baseColWidth="10" defaultRowHeight="12.5"/>
  <cols>
    <col min="2" max="2" width="27.453125" customWidth="1"/>
    <col min="4" max="4" width="14.54296875" customWidth="1"/>
    <col min="5" max="5" width="14.26953125" customWidth="1"/>
    <col min="6" max="6" width="19.54296875" customWidth="1"/>
  </cols>
  <sheetData>
    <row r="2" spans="1:11" ht="64.5" customHeight="1">
      <c r="A2" s="82" t="s">
        <v>200</v>
      </c>
      <c r="B2" s="83"/>
      <c r="C2" s="83"/>
      <c r="D2" s="83"/>
      <c r="E2" s="83"/>
      <c r="F2" s="83"/>
    </row>
    <row r="3" spans="1:11" ht="32.25" customHeight="1">
      <c r="H3" s="21" t="s">
        <v>188</v>
      </c>
    </row>
    <row r="4" spans="1:11" ht="29">
      <c r="A4" s="20" t="s">
        <v>77</v>
      </c>
      <c r="B4" s="20" t="s">
        <v>78</v>
      </c>
      <c r="C4" s="20" t="s">
        <v>82</v>
      </c>
      <c r="D4" s="20" t="s">
        <v>79</v>
      </c>
      <c r="E4" s="20" t="s">
        <v>80</v>
      </c>
      <c r="F4" s="20" t="s">
        <v>81</v>
      </c>
      <c r="H4" s="20" t="s">
        <v>77</v>
      </c>
      <c r="I4" s="20" t="s">
        <v>78</v>
      </c>
      <c r="J4" s="20" t="s">
        <v>82</v>
      </c>
      <c r="K4" s="20" t="s">
        <v>79</v>
      </c>
    </row>
    <row r="5" spans="1:11" ht="13.5">
      <c r="A5" s="23">
        <v>72</v>
      </c>
      <c r="B5" s="3" t="s">
        <v>185</v>
      </c>
      <c r="C5" s="2">
        <v>29.61</v>
      </c>
      <c r="D5" s="2">
        <f>25</f>
        <v>25</v>
      </c>
      <c r="E5" s="5">
        <v>97</v>
      </c>
      <c r="F5" s="18">
        <v>30.91</v>
      </c>
      <c r="H5" s="2">
        <v>72</v>
      </c>
      <c r="I5" s="3" t="s">
        <v>185</v>
      </c>
      <c r="J5" s="2">
        <v>29.61</v>
      </c>
      <c r="K5" s="23">
        <f>25</f>
        <v>25</v>
      </c>
    </row>
    <row r="6" spans="1:11" ht="13.5">
      <c r="A6" s="23">
        <v>88</v>
      </c>
      <c r="B6" s="3" t="s">
        <v>39</v>
      </c>
      <c r="C6" s="2">
        <v>30.8</v>
      </c>
      <c r="D6" s="4">
        <v>-1</v>
      </c>
      <c r="E6" s="5">
        <v>87</v>
      </c>
      <c r="F6" s="18">
        <v>30.26</v>
      </c>
      <c r="H6" s="2">
        <v>156</v>
      </c>
      <c r="I6" s="3" t="s">
        <v>38</v>
      </c>
      <c r="J6" s="2">
        <v>52.6</v>
      </c>
      <c r="K6" s="23">
        <f>4</f>
        <v>4</v>
      </c>
    </row>
    <row r="7" spans="1:11" ht="13.5">
      <c r="A7" s="23">
        <v>101</v>
      </c>
      <c r="B7" s="3" t="s">
        <v>137</v>
      </c>
      <c r="C7" s="2">
        <v>32.44</v>
      </c>
      <c r="D7" s="4">
        <v>-1</v>
      </c>
      <c r="E7" s="5">
        <v>100</v>
      </c>
      <c r="F7" s="18">
        <v>31.15</v>
      </c>
      <c r="H7" s="2">
        <v>174</v>
      </c>
      <c r="I7" s="3" t="s">
        <v>174</v>
      </c>
      <c r="J7" s="2">
        <v>71.78</v>
      </c>
      <c r="K7" s="23">
        <f>3</f>
        <v>3</v>
      </c>
    </row>
    <row r="8" spans="1:11" ht="13.5">
      <c r="A8" s="23">
        <v>108</v>
      </c>
      <c r="B8" s="3" t="s">
        <v>44</v>
      </c>
      <c r="C8" s="2">
        <v>33.86</v>
      </c>
      <c r="D8" s="4">
        <v>-3</v>
      </c>
      <c r="E8" s="5">
        <v>105</v>
      </c>
      <c r="F8" s="18">
        <v>31.91</v>
      </c>
      <c r="H8" s="2">
        <v>130</v>
      </c>
      <c r="I8" s="3" t="s">
        <v>151</v>
      </c>
      <c r="J8" s="2">
        <v>43.11</v>
      </c>
      <c r="K8" s="23">
        <f>2</f>
        <v>2</v>
      </c>
    </row>
    <row r="9" spans="1:11" ht="13.5">
      <c r="A9" s="23">
        <v>128</v>
      </c>
      <c r="B9" s="3" t="s">
        <v>148</v>
      </c>
      <c r="C9" s="2">
        <v>42.51</v>
      </c>
      <c r="D9" s="4">
        <v>-3</v>
      </c>
      <c r="E9" s="5">
        <v>125</v>
      </c>
      <c r="F9" s="18">
        <v>40.159999999999997</v>
      </c>
    </row>
    <row r="10" spans="1:11" ht="13.5">
      <c r="A10" s="23">
        <v>130</v>
      </c>
      <c r="B10" s="3" t="s">
        <v>151</v>
      </c>
      <c r="C10" s="2">
        <v>43.11</v>
      </c>
      <c r="D10" s="2">
        <f>2</f>
        <v>2</v>
      </c>
      <c r="E10" s="5">
        <v>132</v>
      </c>
      <c r="F10" s="18">
        <v>41.71</v>
      </c>
      <c r="H10" s="2">
        <v>135</v>
      </c>
      <c r="I10" s="3" t="s">
        <v>153</v>
      </c>
      <c r="J10" s="2">
        <v>43.98</v>
      </c>
      <c r="K10" s="2">
        <f>0</f>
        <v>0</v>
      </c>
    </row>
    <row r="11" spans="1:11" ht="13.5">
      <c r="A11" s="23">
        <v>132</v>
      </c>
      <c r="B11" s="3" t="s">
        <v>65</v>
      </c>
      <c r="C11" s="2">
        <v>43.42</v>
      </c>
      <c r="D11" s="4">
        <v>-5</v>
      </c>
      <c r="E11" s="5">
        <v>127</v>
      </c>
      <c r="F11" s="18">
        <v>40.67</v>
      </c>
      <c r="H11" s="2">
        <v>162</v>
      </c>
      <c r="I11" s="3" t="s">
        <v>166</v>
      </c>
      <c r="J11" s="2">
        <v>55.77</v>
      </c>
      <c r="K11" s="2">
        <f>0</f>
        <v>0</v>
      </c>
    </row>
    <row r="12" spans="1:11" ht="13.5">
      <c r="A12" s="23">
        <v>133</v>
      </c>
      <c r="B12" s="3" t="s">
        <v>199</v>
      </c>
      <c r="C12" s="2">
        <v>43.63</v>
      </c>
      <c r="D12" s="4">
        <v>-5</v>
      </c>
      <c r="E12" s="5">
        <v>128</v>
      </c>
      <c r="F12" s="18">
        <v>40.86</v>
      </c>
    </row>
    <row r="13" spans="1:11" ht="12.75" customHeight="1">
      <c r="A13" s="23">
        <v>135</v>
      </c>
      <c r="B13" s="3" t="s">
        <v>153</v>
      </c>
      <c r="C13" s="2">
        <v>43.98</v>
      </c>
      <c r="D13" s="2">
        <f>0</f>
        <v>0</v>
      </c>
      <c r="E13" s="5">
        <v>135</v>
      </c>
      <c r="F13" s="18">
        <v>43.13</v>
      </c>
      <c r="H13" s="21" t="s">
        <v>189</v>
      </c>
    </row>
    <row r="14" spans="1:11" ht="12" customHeight="1">
      <c r="A14" s="23">
        <v>137</v>
      </c>
      <c r="B14" s="3" t="s">
        <v>154</v>
      </c>
      <c r="C14" s="2">
        <v>44.68</v>
      </c>
      <c r="D14" s="4">
        <v>-3</v>
      </c>
      <c r="E14" s="5">
        <v>134</v>
      </c>
      <c r="F14" s="18">
        <v>42.96</v>
      </c>
      <c r="H14" s="20" t="s">
        <v>77</v>
      </c>
      <c r="I14" s="20" t="s">
        <v>78</v>
      </c>
      <c r="J14" s="20" t="s">
        <v>82</v>
      </c>
      <c r="K14" s="20" t="s">
        <v>79</v>
      </c>
    </row>
    <row r="15" spans="1:11" ht="13.5">
      <c r="A15" s="23">
        <v>141</v>
      </c>
      <c r="B15" s="3" t="s">
        <v>157</v>
      </c>
      <c r="C15" s="2">
        <v>45.75</v>
      </c>
      <c r="D15" s="4">
        <v>-5</v>
      </c>
      <c r="E15" s="5">
        <v>136</v>
      </c>
      <c r="F15" s="18">
        <v>43.13</v>
      </c>
      <c r="H15" s="2">
        <v>170</v>
      </c>
      <c r="I15" s="3" t="s">
        <v>37</v>
      </c>
      <c r="J15" s="2">
        <v>64.41</v>
      </c>
      <c r="K15" s="24">
        <v>-6</v>
      </c>
    </row>
    <row r="16" spans="1:11" ht="13.5">
      <c r="A16" s="23">
        <v>156</v>
      </c>
      <c r="B16" s="3" t="s">
        <v>38</v>
      </c>
      <c r="C16" s="2">
        <v>52.6</v>
      </c>
      <c r="D16" s="2">
        <f>4</f>
        <v>4</v>
      </c>
      <c r="E16" s="5">
        <v>160</v>
      </c>
      <c r="F16" s="18">
        <v>56.56</v>
      </c>
      <c r="H16" s="2">
        <v>132</v>
      </c>
      <c r="I16" s="3" t="s">
        <v>65</v>
      </c>
      <c r="J16" s="2">
        <v>43.42</v>
      </c>
      <c r="K16" s="24">
        <v>-5</v>
      </c>
    </row>
    <row r="17" spans="1:11" ht="13.5">
      <c r="A17" s="23">
        <v>162</v>
      </c>
      <c r="B17" s="3" t="s">
        <v>166</v>
      </c>
      <c r="C17" s="2">
        <v>55.77</v>
      </c>
      <c r="D17" s="2">
        <f>0</f>
        <v>0</v>
      </c>
      <c r="E17" s="5">
        <v>162</v>
      </c>
      <c r="F17" s="18">
        <v>56.79</v>
      </c>
      <c r="H17" s="2">
        <v>133</v>
      </c>
      <c r="I17" s="3" t="s">
        <v>199</v>
      </c>
      <c r="J17" s="2">
        <v>43.63</v>
      </c>
      <c r="K17" s="24">
        <v>-5</v>
      </c>
    </row>
    <row r="18" spans="1:11" ht="13.5">
      <c r="A18" s="23">
        <v>163</v>
      </c>
      <c r="B18" s="3" t="s">
        <v>167</v>
      </c>
      <c r="C18" s="2">
        <v>56.47</v>
      </c>
      <c r="D18" s="4">
        <v>-2</v>
      </c>
      <c r="E18" s="5">
        <v>161</v>
      </c>
      <c r="F18" s="18">
        <v>56.72</v>
      </c>
      <c r="H18" s="2">
        <v>141</v>
      </c>
      <c r="I18" s="3" t="s">
        <v>157</v>
      </c>
      <c r="J18" s="2">
        <v>45.75</v>
      </c>
      <c r="K18" s="24">
        <v>-5</v>
      </c>
    </row>
    <row r="19" spans="1:11" ht="13.5">
      <c r="A19" s="23">
        <v>167</v>
      </c>
      <c r="B19" s="3" t="s">
        <v>6</v>
      </c>
      <c r="C19" s="2">
        <v>61.31</v>
      </c>
      <c r="D19" s="4">
        <v>-1</v>
      </c>
      <c r="E19" s="5">
        <v>166</v>
      </c>
      <c r="F19" s="18">
        <v>60.85</v>
      </c>
      <c r="H19" s="2">
        <v>108</v>
      </c>
      <c r="I19" s="3" t="s">
        <v>44</v>
      </c>
      <c r="J19" s="2">
        <v>33.86</v>
      </c>
      <c r="K19" s="24">
        <v>-3</v>
      </c>
    </row>
    <row r="20" spans="1:11" ht="13.5">
      <c r="A20" s="23">
        <v>168</v>
      </c>
      <c r="B20" s="3" t="s">
        <v>171</v>
      </c>
      <c r="C20" s="2">
        <v>61.66</v>
      </c>
      <c r="D20" s="4">
        <v>-1</v>
      </c>
      <c r="E20" s="5">
        <v>167</v>
      </c>
      <c r="F20" s="18">
        <v>62.23</v>
      </c>
      <c r="H20" s="2">
        <v>128</v>
      </c>
      <c r="I20" s="3" t="s">
        <v>148</v>
      </c>
      <c r="J20" s="2">
        <v>42.51</v>
      </c>
      <c r="K20" s="24">
        <v>-3</v>
      </c>
    </row>
    <row r="21" spans="1:11" ht="13.5">
      <c r="A21" s="23">
        <v>170</v>
      </c>
      <c r="B21" s="3" t="s">
        <v>37</v>
      </c>
      <c r="C21" s="2">
        <v>64.41</v>
      </c>
      <c r="D21" s="4">
        <v>-6</v>
      </c>
      <c r="E21" s="5">
        <v>164</v>
      </c>
      <c r="F21" s="18">
        <v>60.71</v>
      </c>
      <c r="H21" s="2">
        <v>137</v>
      </c>
      <c r="I21" s="3" t="s">
        <v>154</v>
      </c>
      <c r="J21" s="2">
        <v>44.68</v>
      </c>
      <c r="K21" s="24">
        <v>-3</v>
      </c>
    </row>
    <row r="22" spans="1:11" ht="13.5">
      <c r="A22" s="23">
        <v>172</v>
      </c>
      <c r="B22" s="3" t="s">
        <v>173</v>
      </c>
      <c r="C22" s="2">
        <v>65.88</v>
      </c>
      <c r="D22" s="4">
        <v>-3</v>
      </c>
      <c r="E22" s="5">
        <v>169</v>
      </c>
      <c r="F22" s="18">
        <v>63.13</v>
      </c>
      <c r="H22" s="2">
        <v>172</v>
      </c>
      <c r="I22" s="3" t="s">
        <v>173</v>
      </c>
      <c r="J22" s="2">
        <v>65.88</v>
      </c>
      <c r="K22" s="24">
        <v>-3</v>
      </c>
    </row>
    <row r="23" spans="1:11" ht="13.5">
      <c r="A23" s="23">
        <v>174</v>
      </c>
      <c r="B23" s="3" t="s">
        <v>174</v>
      </c>
      <c r="C23" s="2">
        <v>71.78</v>
      </c>
      <c r="D23" s="2">
        <f>3</f>
        <v>3</v>
      </c>
      <c r="E23" s="5">
        <v>177</v>
      </c>
      <c r="F23" s="18">
        <v>79.22</v>
      </c>
      <c r="H23" s="2">
        <v>163</v>
      </c>
      <c r="I23" s="3" t="s">
        <v>167</v>
      </c>
      <c r="J23" s="2">
        <v>56.47</v>
      </c>
      <c r="K23" s="24">
        <v>-2</v>
      </c>
    </row>
    <row r="24" spans="1:11">
      <c r="H24" s="2">
        <v>88</v>
      </c>
      <c r="I24" s="3" t="s">
        <v>39</v>
      </c>
      <c r="J24" s="2">
        <v>30.8</v>
      </c>
      <c r="K24" s="24">
        <v>-1</v>
      </c>
    </row>
    <row r="25" spans="1:11">
      <c r="H25" s="2">
        <v>101</v>
      </c>
      <c r="I25" s="3" t="s">
        <v>137</v>
      </c>
      <c r="J25" s="2">
        <v>32.44</v>
      </c>
      <c r="K25" s="24">
        <v>-1</v>
      </c>
    </row>
    <row r="26" spans="1:11">
      <c r="H26" s="2">
        <v>167</v>
      </c>
      <c r="I26" s="3" t="s">
        <v>6</v>
      </c>
      <c r="J26" s="2">
        <v>61.31</v>
      </c>
      <c r="K26" s="24">
        <v>-1</v>
      </c>
    </row>
    <row r="27" spans="1:11">
      <c r="H27" s="2">
        <v>168</v>
      </c>
      <c r="I27" s="3" t="s">
        <v>171</v>
      </c>
      <c r="J27" s="2">
        <v>61.66</v>
      </c>
      <c r="K27" s="24">
        <v>-1</v>
      </c>
    </row>
  </sheetData>
  <sortState ref="H15:K27">
    <sortCondition ref="K14:K26"/>
  </sortState>
  <mergeCells count="1">
    <mergeCell ref="A2:F2"/>
  </mergeCells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8"/>
  <sheetViews>
    <sheetView workbookViewId="0">
      <selection activeCell="D44" sqref="D44"/>
    </sheetView>
  </sheetViews>
  <sheetFormatPr baseColWidth="10" defaultRowHeight="12.5"/>
  <cols>
    <col min="2" max="2" width="23.54296875" customWidth="1"/>
    <col min="4" max="4" width="15.1796875" customWidth="1"/>
    <col min="5" max="5" width="16.26953125" customWidth="1"/>
    <col min="6" max="6" width="26.7265625" customWidth="1"/>
  </cols>
  <sheetData>
    <row r="2" spans="1:11" ht="65.25" customHeight="1">
      <c r="A2" s="82" t="s">
        <v>198</v>
      </c>
      <c r="B2" s="83"/>
      <c r="C2" s="83"/>
      <c r="D2" s="83"/>
      <c r="E2" s="83"/>
      <c r="F2" s="83"/>
    </row>
    <row r="3" spans="1:11" ht="15.5">
      <c r="H3" s="21" t="s">
        <v>188</v>
      </c>
    </row>
    <row r="4" spans="1:11" ht="29">
      <c r="A4" s="20" t="s">
        <v>77</v>
      </c>
      <c r="B4" s="20" t="s">
        <v>78</v>
      </c>
      <c r="C4" s="20" t="s">
        <v>82</v>
      </c>
      <c r="D4" s="20" t="s">
        <v>79</v>
      </c>
      <c r="E4" s="20" t="s">
        <v>80</v>
      </c>
      <c r="F4" s="20" t="s">
        <v>81</v>
      </c>
      <c r="H4" s="20" t="s">
        <v>77</v>
      </c>
      <c r="I4" s="20" t="s">
        <v>78</v>
      </c>
      <c r="J4" s="20" t="s">
        <v>82</v>
      </c>
      <c r="K4" s="20" t="s">
        <v>79</v>
      </c>
    </row>
    <row r="5" spans="1:11" ht="13.5">
      <c r="A5" s="23">
        <v>1</v>
      </c>
      <c r="B5" s="3" t="s">
        <v>83</v>
      </c>
      <c r="C5" s="2">
        <v>7.82</v>
      </c>
      <c r="D5" s="2">
        <f>0</f>
        <v>0</v>
      </c>
      <c r="E5" s="5">
        <v>1</v>
      </c>
      <c r="F5" s="18">
        <v>7.63</v>
      </c>
      <c r="H5" s="2">
        <v>95</v>
      </c>
      <c r="I5" s="3" t="s">
        <v>135</v>
      </c>
      <c r="J5" s="2">
        <v>31.66</v>
      </c>
      <c r="K5" s="23">
        <f>14</f>
        <v>14</v>
      </c>
    </row>
    <row r="6" spans="1:11" ht="13.5">
      <c r="A6" s="23">
        <v>2</v>
      </c>
      <c r="B6" s="3" t="s">
        <v>84</v>
      </c>
      <c r="C6" s="2">
        <v>7.9</v>
      </c>
      <c r="D6" s="2">
        <f>2</f>
        <v>2</v>
      </c>
      <c r="E6" s="5">
        <v>4</v>
      </c>
      <c r="F6" s="18">
        <v>10.26</v>
      </c>
      <c r="H6" s="2">
        <v>65</v>
      </c>
      <c r="I6" s="3" t="s">
        <v>123</v>
      </c>
      <c r="J6" s="2">
        <v>29.08</v>
      </c>
      <c r="K6" s="23">
        <f>9</f>
        <v>9</v>
      </c>
    </row>
    <row r="7" spans="1:11" ht="13.5">
      <c r="A7" s="23">
        <v>3</v>
      </c>
      <c r="B7" s="3" t="s">
        <v>85</v>
      </c>
      <c r="C7" s="2">
        <v>8.31</v>
      </c>
      <c r="D7" s="4">
        <v>-1</v>
      </c>
      <c r="E7" s="5">
        <v>2</v>
      </c>
      <c r="F7" s="18">
        <v>8.31</v>
      </c>
      <c r="H7" s="2">
        <v>33</v>
      </c>
      <c r="I7" s="3" t="s">
        <v>181</v>
      </c>
      <c r="J7" s="2">
        <v>22.23</v>
      </c>
      <c r="K7" s="23">
        <f>7</f>
        <v>7</v>
      </c>
    </row>
    <row r="8" spans="1:11" ht="13.5">
      <c r="A8" s="23">
        <v>4</v>
      </c>
      <c r="B8" s="3" t="s">
        <v>86</v>
      </c>
      <c r="C8" s="2">
        <v>8.6300000000000008</v>
      </c>
      <c r="D8" s="4">
        <v>-1</v>
      </c>
      <c r="E8" s="5">
        <v>3</v>
      </c>
      <c r="F8" s="18">
        <v>10.01</v>
      </c>
      <c r="H8" s="2">
        <v>30</v>
      </c>
      <c r="I8" s="3" t="s">
        <v>103</v>
      </c>
      <c r="J8" s="2">
        <v>22.06</v>
      </c>
      <c r="K8" s="23">
        <f>6</f>
        <v>6</v>
      </c>
    </row>
    <row r="9" spans="1:11" ht="13.5">
      <c r="A9" s="23">
        <v>5</v>
      </c>
      <c r="B9" s="3" t="s">
        <v>87</v>
      </c>
      <c r="C9" s="2">
        <v>9.8699999999999992</v>
      </c>
      <c r="D9" s="2">
        <f>4</f>
        <v>4</v>
      </c>
      <c r="E9" s="5">
        <v>9</v>
      </c>
      <c r="F9" s="18">
        <v>13.99</v>
      </c>
      <c r="H9" s="2">
        <v>64</v>
      </c>
      <c r="I9" s="3" t="s">
        <v>122</v>
      </c>
      <c r="J9" s="2">
        <v>29.03</v>
      </c>
      <c r="K9" s="23">
        <f>5</f>
        <v>5</v>
      </c>
    </row>
    <row r="10" spans="1:11" ht="13.5">
      <c r="A10" s="23">
        <v>6</v>
      </c>
      <c r="B10" s="3" t="s">
        <v>177</v>
      </c>
      <c r="C10" s="2">
        <v>10.52</v>
      </c>
      <c r="D10" s="4">
        <v>-1</v>
      </c>
      <c r="E10" s="5">
        <v>5</v>
      </c>
      <c r="F10" s="18">
        <v>11.27</v>
      </c>
      <c r="H10" s="2">
        <v>5</v>
      </c>
      <c r="I10" s="3" t="s">
        <v>87</v>
      </c>
      <c r="J10" s="2">
        <v>9.8699999999999992</v>
      </c>
      <c r="K10" s="23">
        <f>4</f>
        <v>4</v>
      </c>
    </row>
    <row r="11" spans="1:11" ht="13.5">
      <c r="A11" s="23">
        <v>9</v>
      </c>
      <c r="B11" s="3" t="s">
        <v>90</v>
      </c>
      <c r="C11" s="2">
        <v>12.07</v>
      </c>
      <c r="D11" s="4">
        <v>-2</v>
      </c>
      <c r="E11" s="5">
        <v>7</v>
      </c>
      <c r="F11" s="18">
        <v>13.16</v>
      </c>
      <c r="H11" s="2">
        <v>26</v>
      </c>
      <c r="I11" s="3" t="s">
        <v>20</v>
      </c>
      <c r="J11" s="2">
        <v>20.49</v>
      </c>
      <c r="K11" s="23">
        <f>4</f>
        <v>4</v>
      </c>
    </row>
    <row r="12" spans="1:11" ht="13.5">
      <c r="A12" s="23">
        <v>11</v>
      </c>
      <c r="B12" s="3" t="s">
        <v>91</v>
      </c>
      <c r="C12" s="2">
        <v>12.27</v>
      </c>
      <c r="D12" s="2">
        <f>1</f>
        <v>1</v>
      </c>
      <c r="E12" s="5">
        <v>12</v>
      </c>
      <c r="F12" s="18">
        <v>14.08</v>
      </c>
      <c r="H12" s="2">
        <v>43</v>
      </c>
      <c r="I12" s="3" t="s">
        <v>112</v>
      </c>
      <c r="J12" s="2">
        <v>24.98</v>
      </c>
      <c r="K12" s="23">
        <f>3</f>
        <v>3</v>
      </c>
    </row>
    <row r="13" spans="1:11" ht="13.5">
      <c r="A13" s="23">
        <v>12</v>
      </c>
      <c r="B13" s="3" t="s">
        <v>10</v>
      </c>
      <c r="C13" s="2">
        <v>12.63</v>
      </c>
      <c r="D13" s="2">
        <f>2</f>
        <v>2</v>
      </c>
      <c r="E13" s="5">
        <v>14</v>
      </c>
      <c r="F13" s="18">
        <v>14.17</v>
      </c>
      <c r="H13" s="2">
        <v>74</v>
      </c>
      <c r="I13" s="3" t="s">
        <v>128</v>
      </c>
      <c r="J13" s="2">
        <v>29.67</v>
      </c>
      <c r="K13" s="23">
        <f>3</f>
        <v>3</v>
      </c>
    </row>
    <row r="14" spans="1:11" ht="13.5">
      <c r="A14" s="23">
        <v>13</v>
      </c>
      <c r="B14" s="3" t="s">
        <v>92</v>
      </c>
      <c r="C14" s="2">
        <v>14.6</v>
      </c>
      <c r="D14" s="2">
        <f>2</f>
        <v>2</v>
      </c>
      <c r="E14" s="5">
        <v>15</v>
      </c>
      <c r="F14" s="18">
        <v>14.39</v>
      </c>
      <c r="H14" s="2">
        <v>75</v>
      </c>
      <c r="I14" s="3" t="s">
        <v>47</v>
      </c>
      <c r="J14" s="2">
        <v>29.68</v>
      </c>
      <c r="K14" s="23">
        <f>3</f>
        <v>3</v>
      </c>
    </row>
    <row r="15" spans="1:11" ht="13.5">
      <c r="A15" s="23">
        <v>14</v>
      </c>
      <c r="B15" s="3" t="s">
        <v>93</v>
      </c>
      <c r="C15" s="2">
        <v>14.71</v>
      </c>
      <c r="D15" s="4">
        <v>-1</v>
      </c>
      <c r="E15" s="5">
        <v>13</v>
      </c>
      <c r="F15" s="18">
        <v>14.1</v>
      </c>
      <c r="H15" s="2">
        <v>2</v>
      </c>
      <c r="I15" s="3" t="s">
        <v>84</v>
      </c>
      <c r="J15" s="2">
        <v>7.9</v>
      </c>
      <c r="K15" s="23">
        <f>2</f>
        <v>2</v>
      </c>
    </row>
    <row r="16" spans="1:11" ht="13.5">
      <c r="A16" s="23">
        <v>15</v>
      </c>
      <c r="B16" s="3" t="s">
        <v>94</v>
      </c>
      <c r="C16" s="2">
        <v>15</v>
      </c>
      <c r="D16" s="2">
        <f>1</f>
        <v>1</v>
      </c>
      <c r="E16" s="5">
        <v>16</v>
      </c>
      <c r="F16" s="18">
        <v>14.59</v>
      </c>
      <c r="H16" s="2">
        <v>12</v>
      </c>
      <c r="I16" s="3" t="s">
        <v>10</v>
      </c>
      <c r="J16" s="2">
        <v>12.63</v>
      </c>
      <c r="K16" s="23">
        <f>2</f>
        <v>2</v>
      </c>
    </row>
    <row r="17" spans="1:11" ht="13.5">
      <c r="A17" s="23">
        <v>16</v>
      </c>
      <c r="B17" s="3" t="s">
        <v>95</v>
      </c>
      <c r="C17" s="2">
        <v>15.33</v>
      </c>
      <c r="D17" s="4">
        <v>-5</v>
      </c>
      <c r="E17" s="5">
        <v>11</v>
      </c>
      <c r="F17" s="18">
        <v>14.04</v>
      </c>
      <c r="H17" s="2">
        <v>13</v>
      </c>
      <c r="I17" s="3" t="s">
        <v>92</v>
      </c>
      <c r="J17" s="2">
        <v>14.6</v>
      </c>
      <c r="K17" s="23">
        <f>2</f>
        <v>2</v>
      </c>
    </row>
    <row r="18" spans="1:11" ht="13.5">
      <c r="A18" s="23">
        <v>17</v>
      </c>
      <c r="B18" s="3" t="s">
        <v>96</v>
      </c>
      <c r="C18" s="2">
        <v>15.66</v>
      </c>
      <c r="D18" s="2">
        <f>0</f>
        <v>0</v>
      </c>
      <c r="E18" s="5">
        <v>17</v>
      </c>
      <c r="F18" s="18">
        <v>14.72</v>
      </c>
      <c r="H18" s="2">
        <v>29</v>
      </c>
      <c r="I18" s="3" t="s">
        <v>102</v>
      </c>
      <c r="J18" s="2">
        <v>21.99</v>
      </c>
      <c r="K18" s="23">
        <f>2</f>
        <v>2</v>
      </c>
    </row>
    <row r="19" spans="1:11" ht="13.5">
      <c r="A19" s="23">
        <v>24</v>
      </c>
      <c r="B19" s="3" t="s">
        <v>99</v>
      </c>
      <c r="C19" s="2">
        <v>19.53</v>
      </c>
      <c r="D19" s="2">
        <f>0</f>
        <v>0</v>
      </c>
      <c r="E19" s="5">
        <v>24</v>
      </c>
      <c r="F19" s="18">
        <v>19.63</v>
      </c>
      <c r="H19" s="2">
        <v>11</v>
      </c>
      <c r="I19" s="3" t="s">
        <v>91</v>
      </c>
      <c r="J19" s="2">
        <v>12.27</v>
      </c>
      <c r="K19" s="23">
        <f>1</f>
        <v>1</v>
      </c>
    </row>
    <row r="20" spans="1:11" ht="13.5">
      <c r="A20" s="23">
        <v>26</v>
      </c>
      <c r="B20" s="3" t="s">
        <v>20</v>
      </c>
      <c r="C20" s="2">
        <v>20.49</v>
      </c>
      <c r="D20" s="2">
        <f>4</f>
        <v>4</v>
      </c>
      <c r="E20" s="5">
        <v>30</v>
      </c>
      <c r="F20" s="18">
        <v>20.49</v>
      </c>
      <c r="H20" s="2">
        <v>15</v>
      </c>
      <c r="I20" s="3" t="s">
        <v>94</v>
      </c>
      <c r="J20" s="2">
        <v>15</v>
      </c>
      <c r="K20" s="23">
        <f>1</f>
        <v>1</v>
      </c>
    </row>
    <row r="21" spans="1:11" ht="13.5">
      <c r="A21" s="23">
        <v>28</v>
      </c>
      <c r="B21" s="3" t="s">
        <v>101</v>
      </c>
      <c r="C21" s="2">
        <v>21.74</v>
      </c>
      <c r="D21" s="4">
        <v>-3</v>
      </c>
      <c r="E21" s="5">
        <v>25</v>
      </c>
      <c r="F21" s="18">
        <v>19.850000000000001</v>
      </c>
      <c r="H21" s="2">
        <v>32</v>
      </c>
      <c r="I21" s="3" t="s">
        <v>105</v>
      </c>
      <c r="J21" s="2">
        <v>22.21</v>
      </c>
      <c r="K21" s="23">
        <f>1</f>
        <v>1</v>
      </c>
    </row>
    <row r="22" spans="1:11" ht="13.5">
      <c r="A22" s="23">
        <v>29</v>
      </c>
      <c r="B22" s="3" t="s">
        <v>102</v>
      </c>
      <c r="C22" s="2">
        <v>21.99</v>
      </c>
      <c r="D22" s="2">
        <f>2</f>
        <v>2</v>
      </c>
      <c r="E22" s="5">
        <v>31</v>
      </c>
      <c r="F22" s="18">
        <v>20.51</v>
      </c>
    </row>
    <row r="23" spans="1:11" ht="13.5">
      <c r="A23" s="23">
        <v>30</v>
      </c>
      <c r="B23" s="3" t="s">
        <v>103</v>
      </c>
      <c r="C23" s="2">
        <v>22.06</v>
      </c>
      <c r="D23" s="2">
        <f>6</f>
        <v>6</v>
      </c>
      <c r="E23" s="5">
        <v>36</v>
      </c>
      <c r="F23" s="18">
        <v>22.2</v>
      </c>
      <c r="H23" s="2">
        <v>1</v>
      </c>
      <c r="I23" s="3" t="s">
        <v>83</v>
      </c>
      <c r="J23" s="2">
        <v>7.82</v>
      </c>
      <c r="K23" s="2">
        <f>0</f>
        <v>0</v>
      </c>
    </row>
    <row r="24" spans="1:11" ht="13.5">
      <c r="A24" s="23">
        <v>32</v>
      </c>
      <c r="B24" s="3" t="s">
        <v>105</v>
      </c>
      <c r="C24" s="2">
        <v>22.21</v>
      </c>
      <c r="D24" s="2">
        <f>1</f>
        <v>1</v>
      </c>
      <c r="E24" s="5">
        <v>33</v>
      </c>
      <c r="F24" s="18">
        <v>21.87</v>
      </c>
      <c r="H24" s="2">
        <v>17</v>
      </c>
      <c r="I24" s="3" t="s">
        <v>96</v>
      </c>
      <c r="J24" s="2">
        <v>15.66</v>
      </c>
      <c r="K24" s="2">
        <f>0</f>
        <v>0</v>
      </c>
    </row>
    <row r="25" spans="1:11" ht="13.5">
      <c r="A25" s="23">
        <v>33</v>
      </c>
      <c r="B25" s="3" t="s">
        <v>181</v>
      </c>
      <c r="C25" s="2">
        <v>22.23</v>
      </c>
      <c r="D25" s="2">
        <f>7</f>
        <v>7</v>
      </c>
      <c r="E25" s="5">
        <v>40</v>
      </c>
      <c r="F25" s="18">
        <v>23.25</v>
      </c>
      <c r="H25" s="2">
        <v>24</v>
      </c>
      <c r="I25" s="3" t="s">
        <v>99</v>
      </c>
      <c r="J25" s="2">
        <v>19.53</v>
      </c>
      <c r="K25" s="2">
        <f>0</f>
        <v>0</v>
      </c>
    </row>
    <row r="26" spans="1:11" ht="13.5">
      <c r="A26" s="23">
        <v>34</v>
      </c>
      <c r="B26" s="3" t="s">
        <v>106</v>
      </c>
      <c r="C26" s="2">
        <v>22.31</v>
      </c>
      <c r="D26" s="4">
        <v>-2</v>
      </c>
      <c r="E26" s="5">
        <v>32</v>
      </c>
      <c r="F26" s="18">
        <v>21.69</v>
      </c>
      <c r="H26" s="2">
        <v>37</v>
      </c>
      <c r="I26" s="3" t="s">
        <v>2</v>
      </c>
      <c r="J26" s="2">
        <v>24.63</v>
      </c>
      <c r="K26" s="2">
        <f>0</f>
        <v>0</v>
      </c>
    </row>
    <row r="27" spans="1:11" ht="13.5">
      <c r="A27" s="23">
        <v>35</v>
      </c>
      <c r="B27" s="3" t="s">
        <v>107</v>
      </c>
      <c r="C27" s="2">
        <v>23.58</v>
      </c>
      <c r="D27" s="4">
        <v>-8</v>
      </c>
      <c r="E27" s="5">
        <v>27</v>
      </c>
      <c r="F27" s="18">
        <v>20.260000000000002</v>
      </c>
      <c r="H27" s="2">
        <v>111</v>
      </c>
      <c r="I27" s="3" t="s">
        <v>140</v>
      </c>
      <c r="J27" s="2">
        <v>35.11</v>
      </c>
      <c r="K27" s="2">
        <f>0</f>
        <v>0</v>
      </c>
    </row>
    <row r="28" spans="1:11" ht="13.5">
      <c r="A28" s="23">
        <v>37</v>
      </c>
      <c r="B28" s="3" t="s">
        <v>2</v>
      </c>
      <c r="C28" s="2">
        <v>24.63</v>
      </c>
      <c r="D28" s="2">
        <f>0</f>
        <v>0</v>
      </c>
      <c r="E28" s="5">
        <v>37</v>
      </c>
      <c r="F28" s="18">
        <v>22.21</v>
      </c>
    </row>
    <row r="29" spans="1:11" ht="11.25" customHeight="1">
      <c r="A29" s="23">
        <v>40</v>
      </c>
      <c r="B29" s="3" t="s">
        <v>110</v>
      </c>
      <c r="C29" s="2">
        <v>24.89</v>
      </c>
      <c r="D29" s="4">
        <v>-6</v>
      </c>
      <c r="E29" s="5">
        <v>34</v>
      </c>
      <c r="F29" s="18">
        <v>21.89</v>
      </c>
      <c r="H29" s="21" t="s">
        <v>189</v>
      </c>
    </row>
    <row r="30" spans="1:11" ht="12" customHeight="1">
      <c r="A30" s="23">
        <v>43</v>
      </c>
      <c r="B30" s="3" t="s">
        <v>112</v>
      </c>
      <c r="C30" s="2">
        <v>24.98</v>
      </c>
      <c r="D30" s="2">
        <f>3</f>
        <v>3</v>
      </c>
      <c r="E30" s="5">
        <v>46</v>
      </c>
      <c r="F30" s="18">
        <v>24.12</v>
      </c>
      <c r="H30" s="20" t="s">
        <v>77</v>
      </c>
      <c r="I30" s="20" t="s">
        <v>78</v>
      </c>
      <c r="J30" s="20" t="s">
        <v>82</v>
      </c>
      <c r="K30" s="20" t="s">
        <v>79</v>
      </c>
    </row>
    <row r="31" spans="1:11" ht="13.5">
      <c r="A31" s="23">
        <v>47</v>
      </c>
      <c r="B31" s="3" t="s">
        <v>184</v>
      </c>
      <c r="C31" s="2">
        <v>25.67</v>
      </c>
      <c r="D31" s="4">
        <v>-3</v>
      </c>
      <c r="E31" s="5">
        <v>44</v>
      </c>
      <c r="F31" s="18">
        <v>23.65</v>
      </c>
      <c r="H31" s="2">
        <v>87</v>
      </c>
      <c r="I31" s="3" t="s">
        <v>132</v>
      </c>
      <c r="J31" s="2">
        <v>30.44</v>
      </c>
      <c r="K31" s="24">
        <v>-14</v>
      </c>
    </row>
    <row r="32" spans="1:11" ht="13.5">
      <c r="A32" s="23">
        <v>59</v>
      </c>
      <c r="B32" s="3" t="s">
        <v>119</v>
      </c>
      <c r="C32" s="2">
        <v>28.89</v>
      </c>
      <c r="D32" s="4">
        <v>-1</v>
      </c>
      <c r="E32" s="5">
        <v>58</v>
      </c>
      <c r="F32" s="18">
        <v>26.59</v>
      </c>
      <c r="H32" s="2">
        <v>90</v>
      </c>
      <c r="I32" s="3" t="s">
        <v>133</v>
      </c>
      <c r="J32" s="2">
        <v>31.18</v>
      </c>
      <c r="K32" s="24">
        <v>-14</v>
      </c>
    </row>
    <row r="33" spans="1:11" ht="13.5">
      <c r="A33" s="23">
        <v>63</v>
      </c>
      <c r="B33" s="3" t="s">
        <v>201</v>
      </c>
      <c r="C33" s="2">
        <v>29.02</v>
      </c>
      <c r="D33" s="4">
        <v>-1</v>
      </c>
      <c r="E33" s="5">
        <v>62</v>
      </c>
      <c r="F33" s="18">
        <v>27.37</v>
      </c>
      <c r="H33" s="2">
        <v>77</v>
      </c>
      <c r="I33" s="3" t="s">
        <v>50</v>
      </c>
      <c r="J33" s="2">
        <v>29.74</v>
      </c>
      <c r="K33" s="24">
        <v>-12</v>
      </c>
    </row>
    <row r="34" spans="1:11" ht="13.5">
      <c r="A34" s="23">
        <v>64</v>
      </c>
      <c r="B34" s="3" t="s">
        <v>122</v>
      </c>
      <c r="C34" s="2">
        <v>29.03</v>
      </c>
      <c r="D34" s="2">
        <f>5</f>
        <v>5</v>
      </c>
      <c r="E34" s="5">
        <v>69</v>
      </c>
      <c r="F34" s="18">
        <v>28.94</v>
      </c>
      <c r="H34" s="2">
        <v>35</v>
      </c>
      <c r="I34" s="3" t="s">
        <v>107</v>
      </c>
      <c r="J34" s="2">
        <v>23.58</v>
      </c>
      <c r="K34" s="24">
        <v>-8</v>
      </c>
    </row>
    <row r="35" spans="1:11" ht="13.5">
      <c r="A35" s="23">
        <v>65</v>
      </c>
      <c r="B35" s="3" t="s">
        <v>123</v>
      </c>
      <c r="C35" s="2">
        <v>29.08</v>
      </c>
      <c r="D35" s="2">
        <f>9</f>
        <v>9</v>
      </c>
      <c r="E35" s="5">
        <v>74</v>
      </c>
      <c r="F35" s="18">
        <v>29.19</v>
      </c>
      <c r="H35" s="2">
        <v>82</v>
      </c>
      <c r="I35" s="3" t="s">
        <v>129</v>
      </c>
      <c r="J35" s="2">
        <v>29.84</v>
      </c>
      <c r="K35" s="24">
        <v>-7</v>
      </c>
    </row>
    <row r="36" spans="1:11" ht="13.5">
      <c r="A36" s="23">
        <v>74</v>
      </c>
      <c r="B36" s="3" t="s">
        <v>128</v>
      </c>
      <c r="C36" s="2">
        <v>29.67</v>
      </c>
      <c r="D36" s="2">
        <f>3</f>
        <v>3</v>
      </c>
      <c r="E36" s="5">
        <v>77</v>
      </c>
      <c r="F36" s="18">
        <v>29.59</v>
      </c>
      <c r="H36" s="2">
        <v>40</v>
      </c>
      <c r="I36" s="3" t="s">
        <v>110</v>
      </c>
      <c r="J36" s="2">
        <v>24.89</v>
      </c>
      <c r="K36" s="24">
        <v>-6</v>
      </c>
    </row>
    <row r="37" spans="1:11" ht="13.5">
      <c r="A37" s="23">
        <v>75</v>
      </c>
      <c r="B37" s="3" t="s">
        <v>47</v>
      </c>
      <c r="C37" s="2">
        <v>29.68</v>
      </c>
      <c r="D37" s="2">
        <f>3</f>
        <v>3</v>
      </c>
      <c r="E37" s="5">
        <v>78</v>
      </c>
      <c r="F37" s="18">
        <v>29.61</v>
      </c>
      <c r="H37" s="2">
        <v>16</v>
      </c>
      <c r="I37" s="3" t="s">
        <v>95</v>
      </c>
      <c r="J37" s="2">
        <v>15.33</v>
      </c>
      <c r="K37" s="24">
        <v>-5</v>
      </c>
    </row>
    <row r="38" spans="1:11" ht="13.5">
      <c r="A38" s="23">
        <v>77</v>
      </c>
      <c r="B38" s="3" t="s">
        <v>50</v>
      </c>
      <c r="C38" s="2">
        <v>29.74</v>
      </c>
      <c r="D38" s="4">
        <v>-12</v>
      </c>
      <c r="E38" s="5">
        <v>65</v>
      </c>
      <c r="F38" s="18">
        <v>27.44</v>
      </c>
      <c r="H38" s="2">
        <v>28</v>
      </c>
      <c r="I38" s="3" t="s">
        <v>101</v>
      </c>
      <c r="J38" s="2">
        <v>21.74</v>
      </c>
      <c r="K38" s="24">
        <v>-3</v>
      </c>
    </row>
    <row r="39" spans="1:11" ht="13.5">
      <c r="A39" s="23">
        <v>82</v>
      </c>
      <c r="B39" s="3" t="s">
        <v>129</v>
      </c>
      <c r="C39" s="2">
        <v>29.84</v>
      </c>
      <c r="D39" s="4">
        <v>-7</v>
      </c>
      <c r="E39" s="5">
        <v>75</v>
      </c>
      <c r="F39" s="18">
        <v>29.49</v>
      </c>
      <c r="H39" s="2">
        <v>47</v>
      </c>
      <c r="I39" s="3" t="s">
        <v>184</v>
      </c>
      <c r="J39" s="2">
        <v>25.67</v>
      </c>
      <c r="K39" s="24">
        <v>-3</v>
      </c>
    </row>
    <row r="40" spans="1:11" ht="13.5">
      <c r="A40" s="23">
        <v>87</v>
      </c>
      <c r="B40" s="3" t="s">
        <v>132</v>
      </c>
      <c r="C40" s="2">
        <v>30.44</v>
      </c>
      <c r="D40" s="4">
        <v>-14</v>
      </c>
      <c r="E40" s="5">
        <v>73</v>
      </c>
      <c r="F40" s="18">
        <v>29.11</v>
      </c>
      <c r="H40" s="2">
        <v>9</v>
      </c>
      <c r="I40" s="3" t="s">
        <v>90</v>
      </c>
      <c r="J40" s="2">
        <v>12.07</v>
      </c>
      <c r="K40" s="24">
        <v>-2</v>
      </c>
    </row>
    <row r="41" spans="1:11" ht="13.5">
      <c r="A41" s="23">
        <v>90</v>
      </c>
      <c r="B41" s="3" t="s">
        <v>133</v>
      </c>
      <c r="C41" s="2">
        <v>31.18</v>
      </c>
      <c r="D41" s="4">
        <v>-14</v>
      </c>
      <c r="E41" s="5">
        <v>76</v>
      </c>
      <c r="F41" s="18">
        <v>29.58</v>
      </c>
      <c r="H41" s="2">
        <v>34</v>
      </c>
      <c r="I41" s="3" t="s">
        <v>106</v>
      </c>
      <c r="J41" s="2">
        <v>22.31</v>
      </c>
      <c r="K41" s="24">
        <v>-2</v>
      </c>
    </row>
    <row r="42" spans="1:11" ht="13.5">
      <c r="A42" s="23">
        <v>95</v>
      </c>
      <c r="B42" s="3" t="s">
        <v>135</v>
      </c>
      <c r="C42" s="2">
        <v>31.66</v>
      </c>
      <c r="D42" s="2">
        <f>14</f>
        <v>14</v>
      </c>
      <c r="E42" s="5">
        <v>109</v>
      </c>
      <c r="F42" s="18">
        <v>32.43</v>
      </c>
      <c r="H42" s="2">
        <v>3</v>
      </c>
      <c r="I42" s="3" t="s">
        <v>85</v>
      </c>
      <c r="J42" s="2">
        <v>8.31</v>
      </c>
      <c r="K42" s="24">
        <v>-1</v>
      </c>
    </row>
    <row r="43" spans="1:11" ht="13.5">
      <c r="A43" s="23">
        <v>104</v>
      </c>
      <c r="B43" s="3" t="s">
        <v>58</v>
      </c>
      <c r="C43" s="2">
        <v>32.74</v>
      </c>
      <c r="D43" s="4">
        <v>-1</v>
      </c>
      <c r="E43" s="5">
        <v>103</v>
      </c>
      <c r="F43" s="18">
        <v>31.21</v>
      </c>
      <c r="H43" s="2">
        <v>4</v>
      </c>
      <c r="I43" s="3" t="s">
        <v>86</v>
      </c>
      <c r="J43" s="2">
        <v>8.6300000000000008</v>
      </c>
      <c r="K43" s="24">
        <v>-1</v>
      </c>
    </row>
    <row r="44" spans="1:11" ht="13.5">
      <c r="A44" s="23">
        <v>111</v>
      </c>
      <c r="B44" s="3" t="s">
        <v>140</v>
      </c>
      <c r="C44" s="2">
        <v>35.11</v>
      </c>
      <c r="D44" s="2">
        <f>0</f>
        <v>0</v>
      </c>
      <c r="E44" s="5">
        <v>111</v>
      </c>
      <c r="F44" s="18">
        <v>35.22</v>
      </c>
      <c r="H44" s="2">
        <v>6</v>
      </c>
      <c r="I44" s="3" t="s">
        <v>177</v>
      </c>
      <c r="J44" s="2">
        <v>10.52</v>
      </c>
      <c r="K44" s="24">
        <v>-1</v>
      </c>
    </row>
    <row r="45" spans="1:11">
      <c r="H45" s="2">
        <v>14</v>
      </c>
      <c r="I45" s="3" t="s">
        <v>93</v>
      </c>
      <c r="J45" s="2">
        <v>14.71</v>
      </c>
      <c r="K45" s="24">
        <v>-1</v>
      </c>
    </row>
    <row r="46" spans="1:11">
      <c r="H46" s="2">
        <v>59</v>
      </c>
      <c r="I46" s="3" t="s">
        <v>119</v>
      </c>
      <c r="J46" s="2">
        <v>28.89</v>
      </c>
      <c r="K46" s="24">
        <v>-1</v>
      </c>
    </row>
    <row r="47" spans="1:11">
      <c r="H47" s="2">
        <v>63</v>
      </c>
      <c r="I47" s="3" t="s">
        <v>201</v>
      </c>
      <c r="J47" s="2">
        <v>29.02</v>
      </c>
      <c r="K47" s="24">
        <v>-1</v>
      </c>
    </row>
    <row r="48" spans="1:11">
      <c r="H48" s="2">
        <v>104</v>
      </c>
      <c r="I48" s="3" t="s">
        <v>58</v>
      </c>
      <c r="J48" s="2">
        <v>32.74</v>
      </c>
      <c r="K48" s="24">
        <v>-1</v>
      </c>
    </row>
  </sheetData>
  <sortState ref="H31:K48">
    <sortCondition ref="K30:K47"/>
  </sortState>
  <mergeCells count="1">
    <mergeCell ref="A2:F2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Rangliste 2019</vt:lpstr>
      <vt:lpstr>Absteiger</vt:lpstr>
      <vt:lpstr>Aufsteiger</vt:lpstr>
      <vt:lpstr>Afrika</vt:lpstr>
      <vt:lpstr>Amerika</vt:lpstr>
      <vt:lpstr>Asien-Pazifik</vt:lpstr>
      <vt:lpstr>Osteuropa und Zentralasien</vt:lpstr>
      <vt:lpstr>Naher Osten und Nordafrika</vt:lpstr>
      <vt:lpstr>EU und Balkan</vt:lpstr>
      <vt:lpstr>Thematische Indikatoren</vt:lpstr>
      <vt:lpstr>Globale Indikatoren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Gruska  | Reporter ohne Grenzen</dc:creator>
  <cp:lastModifiedBy>Christoph Dreyer  | Reporter ohne Grenzen</cp:lastModifiedBy>
  <cp:lastPrinted>2019-04-10T15:06:23Z</cp:lastPrinted>
  <dcterms:created xsi:type="dcterms:W3CDTF">2019-04-02T13:17:38Z</dcterms:created>
  <dcterms:modified xsi:type="dcterms:W3CDTF">2019-04-18T07:04:43Z</dcterms:modified>
</cp:coreProperties>
</file>